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555" windowHeight="4005" activeTab="0"/>
  </bookViews>
  <sheets>
    <sheet name="облицовочный" sheetId="1" r:id="rId1"/>
  </sheets>
  <definedNames>
    <definedName name="_xlnm.Print_Area" localSheetId="0">'облицовочный'!$A$1:$O$92</definedName>
  </definedNames>
  <calcPr fullCalcOnLoad="1"/>
</workbook>
</file>

<file path=xl/sharedStrings.xml><?xml version="1.0" encoding="utf-8"?>
<sst xmlns="http://schemas.openxmlformats.org/spreadsheetml/2006/main" count="679" uniqueCount="291">
  <si>
    <t>Артикул</t>
  </si>
  <si>
    <t>Цвет/поверхность</t>
  </si>
  <si>
    <t>вес, кг/шт.</t>
  </si>
  <si>
    <t xml:space="preserve">Формат DF (240 х 115 х 52 мм). Расход прибл. 64 штуки / 1 кв.м. </t>
  </si>
  <si>
    <t xml:space="preserve">Формат RF (240 х 115 х 65 мм). Расход прибл. 54 штуки / 1 кв.м. </t>
  </si>
  <si>
    <t xml:space="preserve">Формат NF (240 х 115 х 71 мм). Расход прибл. 48 штук / 1 кв.м. </t>
  </si>
  <si>
    <t>K400NF</t>
  </si>
  <si>
    <t>K440NF</t>
  </si>
  <si>
    <t>K435NF</t>
  </si>
  <si>
    <t>K335NF</t>
  </si>
  <si>
    <t>K377NF</t>
  </si>
  <si>
    <t>K366NF</t>
  </si>
  <si>
    <t>K396NF</t>
  </si>
  <si>
    <t xml:space="preserve">Формат DF (240 х 52 х 52 мм). Расход прибл. 64 штуки / 1 кв.м. </t>
  </si>
  <si>
    <t xml:space="preserve">Формат RF (240 х 52 х 65 мм). Расход прибл. 54 штуки / 1 кв.м. </t>
  </si>
  <si>
    <t xml:space="preserve">Формат NF (240 х 52 х 71 мм). Расход прибл. 48 штук / 1 кв.м. </t>
  </si>
  <si>
    <t xml:space="preserve">Формат 2DF (240 х 115 х 113 мм). Расход прибл. 32 штуки / 1 кв.м. </t>
  </si>
  <si>
    <t>K345NF</t>
  </si>
  <si>
    <t>K300NF</t>
  </si>
  <si>
    <t>K350NF</t>
  </si>
  <si>
    <t>K380NF</t>
  </si>
  <si>
    <t>K388NF</t>
  </si>
  <si>
    <t>K364NF</t>
  </si>
  <si>
    <t>K508NF</t>
  </si>
  <si>
    <t>Размер, мм</t>
  </si>
  <si>
    <t xml:space="preserve">шт./м2 </t>
  </si>
  <si>
    <t>ЭКОНОМНЫЙ КЛИНКЕРНЫЙ КИРПИЧ - ТОЛЩИНА 52 мм</t>
  </si>
  <si>
    <t>Изготовление других цветов и форматов с толщиной 90 мм - по запросу</t>
  </si>
  <si>
    <t xml:space="preserve">240 х 52 х 52 </t>
  </si>
  <si>
    <t xml:space="preserve">240 х 52 х 71 </t>
  </si>
  <si>
    <t>240 х 115 х 113</t>
  </si>
  <si>
    <t>240 х 115 х 65</t>
  </si>
  <si>
    <t>240 х 115 х 71</t>
  </si>
  <si>
    <t xml:space="preserve">240 х 115 х 52 </t>
  </si>
  <si>
    <t>По запросу</t>
  </si>
  <si>
    <t>K555NF*</t>
  </si>
  <si>
    <t>K535NF*</t>
  </si>
  <si>
    <t>K500NF*</t>
  </si>
  <si>
    <t>K550NF*</t>
  </si>
  <si>
    <t>K540NF*</t>
  </si>
  <si>
    <t>K520NF*</t>
  </si>
  <si>
    <t>Цена, евро/шт.</t>
  </si>
  <si>
    <t>"carmesi liso" , красный с оттенками, гладкий</t>
  </si>
  <si>
    <t>"carmesi senso", красный с оттенками, с отделкой под шагрень</t>
  </si>
  <si>
    <t>"lava liso", красный пестрый, обоженный, гладкий</t>
  </si>
  <si>
    <t>"lava ciaro liso", красно-коричневый пестрый, обоженный, гладкий</t>
  </si>
  <si>
    <t>"lava maron rustico", красный пестрый, обоженный, структура "формбек"</t>
  </si>
  <si>
    <t>"geo liso",темно-коричневый с оттенками, гладкий</t>
  </si>
  <si>
    <t>"geo senco", темно-коричневый с оттенками, с отделкой под шагрень</t>
  </si>
  <si>
    <t>"carmesi rugo", красный с оттенками, обоженный</t>
  </si>
  <si>
    <t>"lava liso",красный пестрый, обожженный, гладкий</t>
  </si>
  <si>
    <t>"lava rugo", красный пестрый, обожженный, с нагаром</t>
  </si>
  <si>
    <t>"lava azur liso", красно-синий, обожженный, гладкий</t>
  </si>
  <si>
    <t>"lava maris liso", красно-синий пестрый, обоженный, гладкий</t>
  </si>
  <si>
    <t>"carasi azur liso", темно-красно-коричневый, обоженный, гладкий</t>
  </si>
  <si>
    <t>"cerasi ferrum liso", обоженный, с фиолетовым нагаром, гладкий</t>
  </si>
  <si>
    <t>"geo liso", темно-коричневый с оттенками, гладкий</t>
  </si>
  <si>
    <t>"ciaro ferrum", коричневый с фиолетовым нагаром, гладкий</t>
  </si>
  <si>
    <t xml:space="preserve">" nolani liso", желтый, с оттенками -  все поверхности </t>
  </si>
  <si>
    <t xml:space="preserve">" geo  maris liso", коричнево-синий, обоженный, гладкий </t>
  </si>
  <si>
    <t xml:space="preserve">Примечание:  </t>
  </si>
  <si>
    <t xml:space="preserve">Расход, шт./1 м2 принят, учитывая ширину швов для облицовочного кирпича - 10-12 мм </t>
  </si>
  <si>
    <t>При других значениях ширины швов необходим пересчет</t>
  </si>
  <si>
    <t xml:space="preserve">Условия поставки: </t>
  </si>
  <si>
    <t>б) при изготовлении продукции на заказ - по согласованию</t>
  </si>
  <si>
    <t>K520NF90*</t>
  </si>
  <si>
    <t>K328NF*</t>
  </si>
  <si>
    <t>" carmesi multi vascu", античный, пестрый, обоженный желтая посыпка, с "водяными штрихами"</t>
  </si>
  <si>
    <t>K401NF*</t>
  </si>
  <si>
    <t>K301NF*</t>
  </si>
  <si>
    <t>K685NF</t>
  </si>
  <si>
    <t>K686NF</t>
  </si>
  <si>
    <t>K689NF</t>
  </si>
  <si>
    <t>K690NF</t>
  </si>
  <si>
    <t>"carmesi mana", красный с оттенками,  с посыпкой</t>
  </si>
  <si>
    <t>"carmesi antic mana", античный пестрый, обоженный,  с посыпкой</t>
  </si>
  <si>
    <t>"carmesi antic mana", античный пестрый, обоженный, с посыпкой</t>
  </si>
  <si>
    <t>240 х 90 х 71</t>
  </si>
  <si>
    <t>"carmesi aczent mana",античный красный пестрый, с посыпкой</t>
  </si>
  <si>
    <t>"lava maron rustico", красный пестрый, структура "формбек"</t>
  </si>
  <si>
    <t>"спец обжиг" красно-пестро синий, обожженный, гладкий</t>
  </si>
  <si>
    <t>"carmesi mana", красный с оттенками, с посыпкой</t>
  </si>
  <si>
    <t>Цена, евро./м2</t>
  </si>
  <si>
    <t xml:space="preserve">"sintra lava maris" - поверхность ручная формовка </t>
  </si>
  <si>
    <t>215 х 102 х 65</t>
  </si>
  <si>
    <t xml:space="preserve">"sintra lava azur"  - поверхность ручная формовка </t>
  </si>
  <si>
    <t xml:space="preserve">"sintra sabioso"  - поверхность ручная формовка </t>
  </si>
  <si>
    <t xml:space="preserve">"sintra ardor"  - поверхность ручная формовка </t>
  </si>
  <si>
    <t>Изготовление других цветов и форматов с толщиной 100 мм - по запросу</t>
  </si>
  <si>
    <t>K280NF*</t>
  </si>
  <si>
    <t>"carmesi aczent mana",античный красный пестрый,  с посыпкой</t>
  </si>
  <si>
    <t>темно-коричневый с оттенками, с посыпкой</t>
  </si>
  <si>
    <t>K661NF</t>
  </si>
  <si>
    <t>K662NF</t>
  </si>
  <si>
    <t xml:space="preserve">"sintra carmesi nelino" - поверхность ручная формовка </t>
  </si>
  <si>
    <t xml:space="preserve">"sintra ardor calino" - поверхность ручная формовка </t>
  </si>
  <si>
    <t>K688NF*</t>
  </si>
  <si>
    <t xml:space="preserve">"sintra sabioso" - поверхность ручная формовка </t>
  </si>
  <si>
    <t xml:space="preserve">"sintra ardor" - поверхность ручная формовка </t>
  </si>
  <si>
    <t xml:space="preserve">"sintra ardor blanca"- поверхность ручная формовка </t>
  </si>
  <si>
    <t xml:space="preserve">Конечные и фасонные кирпичи по запросу. Возможно изготовление специальных форм. </t>
  </si>
  <si>
    <t>а) 3-4 недели при наличии материала на складе завода изготовителя</t>
  </si>
  <si>
    <t>"sintra nolani ocasa" - поверхность ручная формовка</t>
  </si>
  <si>
    <t>K684NF</t>
  </si>
  <si>
    <t>K400NF90*</t>
  </si>
  <si>
    <t>K435NF90*</t>
  </si>
  <si>
    <t>K440NF90*</t>
  </si>
  <si>
    <t>Изготовление других цветов и форматов с толщиной 115 мм - по запросу</t>
  </si>
  <si>
    <t>Цвета с пометкой *- по запросу</t>
  </si>
  <si>
    <t>S400NF*</t>
  </si>
  <si>
    <t>K300DF*</t>
  </si>
  <si>
    <t>K335DF*</t>
  </si>
  <si>
    <t>K366DF*</t>
  </si>
  <si>
    <t>K377DF*</t>
  </si>
  <si>
    <t>K396DF*</t>
  </si>
  <si>
    <t>K400DF*</t>
  </si>
  <si>
    <t>K435DF*</t>
  </si>
  <si>
    <t>K440DF*</t>
  </si>
  <si>
    <t>K500DF*</t>
  </si>
  <si>
    <t>K540DF*</t>
  </si>
  <si>
    <t>K400RF*</t>
  </si>
  <si>
    <t>K440RF*</t>
  </si>
  <si>
    <t>K663NF</t>
  </si>
  <si>
    <t xml:space="preserve">sintra cerasi nelino  - поверхность ручная формовка </t>
  </si>
  <si>
    <t>K3002DF*</t>
  </si>
  <si>
    <t>K3502DF*</t>
  </si>
  <si>
    <t>K3802DF*</t>
  </si>
  <si>
    <t>K3882DF*</t>
  </si>
  <si>
    <t>K4002DF*</t>
  </si>
  <si>
    <t>K5082DF*</t>
  </si>
  <si>
    <t>КЛИНКЕРНЫЙ КИРПИЧ - ТОЛЩИНА 90 мм</t>
  </si>
  <si>
    <t>K300NF90 АКЦИЯ</t>
  </si>
  <si>
    <t>K328NF90 АКЦИЯ</t>
  </si>
  <si>
    <t>K335NF90 АКЦИЯ</t>
  </si>
  <si>
    <t>K364NF90 АКЦИЯ</t>
  </si>
  <si>
    <t>K377NF90 АКЦИЯ</t>
  </si>
  <si>
    <t>K385NF90 АКЦИЯ</t>
  </si>
  <si>
    <t>K685WDF АКЦИЯ</t>
  </si>
  <si>
    <t>K686WDF АКЦИЯ</t>
  </si>
  <si>
    <t>K690WDF АКЦИЯ</t>
  </si>
  <si>
    <t>"lava maron senso",красно-коричневый пестрый, с отделкой под шагрень</t>
  </si>
  <si>
    <t>"sintra sabioso оhne Kohle" - поверхность ручная формовка, без нагара</t>
  </si>
  <si>
    <t>K697NF*</t>
  </si>
  <si>
    <t>K665NF*</t>
  </si>
  <si>
    <t>K345NF90*</t>
  </si>
  <si>
    <t>"sintra argo blanco "- поверхность ручная формовка</t>
  </si>
  <si>
    <t>"sintra ardor nelino"  - поверхность ручная формовка</t>
  </si>
  <si>
    <t>"sintra ardor blanca"   - поверхность ручная формовка</t>
  </si>
  <si>
    <t>"sintra ardor calino"- поверхность ручная формовка</t>
  </si>
  <si>
    <t xml:space="preserve">"sintra cerasi nelino"  - поверхность ручная формовка </t>
  </si>
  <si>
    <t>"sintra sabioso binaro" - поверхность ручная формовка</t>
  </si>
  <si>
    <t>"sintra crema" -  поверхность ручная формовка</t>
  </si>
  <si>
    <t>"sintra geo" - поверхность ручная формовка</t>
  </si>
  <si>
    <t>"sintra argo" - поверхность ручная формовка</t>
  </si>
  <si>
    <t>"sabioso ocasa" - поверхность ручная формовка</t>
  </si>
  <si>
    <t>"crema duna" - поверхность ручная формовка</t>
  </si>
  <si>
    <t>"vascu ardor carbo" - поверхность Wasserstrich</t>
  </si>
  <si>
    <t>"vascu ardor rotado" - поверхность Wasserstrich</t>
  </si>
  <si>
    <t>"vascu sabioso bora" - поверхность Wasserstrich</t>
  </si>
  <si>
    <t>"vascu sabioso blanca" - поверхность Wasserstrich</t>
  </si>
  <si>
    <t>"vascu sabioso rotado" - поверхность Wasserstrich</t>
  </si>
  <si>
    <t>"vascu cerasi legoro" - поверхность Wasserstrich</t>
  </si>
  <si>
    <r>
      <t xml:space="preserve">K688NF90 </t>
    </r>
    <r>
      <rPr>
        <i/>
        <sz val="8"/>
        <rFont val="Arial Cyr"/>
        <family val="0"/>
      </rPr>
      <t>ohne Kohle*</t>
    </r>
  </si>
  <si>
    <r>
      <t xml:space="preserve">K684WDF </t>
    </r>
    <r>
      <rPr>
        <i/>
        <sz val="8"/>
        <rFont val="Arial Cyr"/>
        <family val="0"/>
      </rPr>
      <t>ohne Kohle*</t>
    </r>
    <r>
      <rPr>
        <sz val="8"/>
        <rFont val="Arial Cyr"/>
        <family val="2"/>
      </rPr>
      <t xml:space="preserve"> </t>
    </r>
  </si>
  <si>
    <r>
      <t xml:space="preserve">K688WDF </t>
    </r>
    <r>
      <rPr>
        <i/>
        <sz val="8"/>
        <rFont val="Arial Cyr"/>
        <family val="0"/>
      </rPr>
      <t>ohne Kohle*</t>
    </r>
  </si>
  <si>
    <r>
      <rPr>
        <sz val="8"/>
        <rFont val="Arial Cyr"/>
        <family val="0"/>
      </rPr>
      <t>K688NF</t>
    </r>
    <r>
      <rPr>
        <i/>
        <sz val="8"/>
        <rFont val="Arial Cyr"/>
        <family val="0"/>
      </rPr>
      <t xml:space="preserve"> оhne Kohle*</t>
    </r>
  </si>
  <si>
    <t xml:space="preserve">"sintra geo"  - поверхность ручная формовка </t>
  </si>
  <si>
    <t>K661NF90*</t>
  </si>
  <si>
    <t>K662NF90*</t>
  </si>
  <si>
    <t>K663NF90*</t>
  </si>
  <si>
    <t>K665NF90*</t>
  </si>
  <si>
    <t>K680NF90*</t>
  </si>
  <si>
    <t>K682NF90*</t>
  </si>
  <si>
    <t>K684NF90*</t>
  </si>
  <si>
    <t>K685NF90*</t>
  </si>
  <si>
    <t>K686NF90*</t>
  </si>
  <si>
    <t>K688NF90*</t>
  </si>
  <si>
    <t>K689NF90*</t>
  </si>
  <si>
    <t>K690NF90*</t>
  </si>
  <si>
    <t>K692NF90*</t>
  </si>
  <si>
    <t>K695NF90*</t>
  </si>
  <si>
    <t>K696NF90*</t>
  </si>
  <si>
    <t>K697NF90*</t>
  </si>
  <si>
    <t>"lava maron senso",красно-коричневый пестрый,обоженный, под шагрень</t>
  </si>
  <si>
    <t>"terra mana" , коричневый с оттенками, "рустикаль", под шагрень, с посыпкой</t>
  </si>
  <si>
    <t>K680NF*</t>
  </si>
  <si>
    <t>K682NF*</t>
  </si>
  <si>
    <t>K692NF*</t>
  </si>
  <si>
    <t>K695NF*</t>
  </si>
  <si>
    <t>K696NF*</t>
  </si>
  <si>
    <t>K752NF</t>
  </si>
  <si>
    <t>K762NF</t>
  </si>
  <si>
    <t>шт. /  палетта</t>
  </si>
  <si>
    <t>Розничная цена</t>
  </si>
  <si>
    <t>*Под суммой счета понимается общая сумма всех товарных групп ( плитка под кирпич, кирпич облицовочный и тротуарный, черепица) заводов Feldhaus Klinker и Laumans в рамках одного счета</t>
  </si>
  <si>
    <t>*На кирпич по Акции дополнительные скидки не предоставляются</t>
  </si>
  <si>
    <r>
      <t xml:space="preserve">Сумма счета </t>
    </r>
    <r>
      <rPr>
        <b/>
        <sz val="9"/>
        <rFont val="Arial Cyr"/>
        <family val="0"/>
      </rPr>
      <t xml:space="preserve">более </t>
    </r>
    <r>
      <rPr>
        <b/>
        <sz val="8"/>
        <rFont val="Arial Cyr"/>
        <family val="0"/>
      </rPr>
      <t>25000 евро</t>
    </r>
  </si>
  <si>
    <t>Сумма счета менее 25000 евро</t>
  </si>
  <si>
    <t xml:space="preserve">Формат WDF (215 х 102 х 65 мм). Расход прибл. 57 штук / 1 кв.м. </t>
  </si>
  <si>
    <t>КЛИНКЕРНЫЙ КИРПИЧ - ВЫСОТА 113 мм</t>
  </si>
  <si>
    <t xml:space="preserve">"geo maris", коричнево-синий, обоженный, гладкий </t>
  </si>
  <si>
    <t>"terra antic mana", терракота коричневая, "рустикаль", под шагрень, с посыпкой</t>
  </si>
  <si>
    <t>"geo ferrum", коричневый с фиолетовым нагаром,обоженный, гладкий</t>
  </si>
  <si>
    <t>"carmesi multi vascu", античный, пестрый, желтая посыпка</t>
  </si>
  <si>
    <t xml:space="preserve">Формат RF90 (240 х 90 х 65 мм). Расход прибл. 54 штуки / 1 кв.м. </t>
  </si>
  <si>
    <t>240 х 90 х 65</t>
  </si>
  <si>
    <t>K366NF90 АКЦИЯ</t>
  </si>
  <si>
    <t>"sabioso glatt", светло-желтый гладкий</t>
  </si>
  <si>
    <t>K695WDF*</t>
  </si>
  <si>
    <t>Цена, евро/шт</t>
  </si>
  <si>
    <t>S300DF АКЦИЯ</t>
  </si>
  <si>
    <t>S335DF АКЦИЯ</t>
  </si>
  <si>
    <t>S400DF АКЦИЯ</t>
  </si>
  <si>
    <t>S440DF АКЦИЯ</t>
  </si>
  <si>
    <t>K250NF*</t>
  </si>
  <si>
    <t>K250NF90*</t>
  </si>
  <si>
    <t xml:space="preserve"> "sintra ardor calino"- поверхность ручная формовка  </t>
  </si>
  <si>
    <t xml:space="preserve">"sintra ardor nelino"  - поверхность ручная формовка </t>
  </si>
  <si>
    <t>"carmesi senso", красный с оттенками, под шагрень</t>
  </si>
  <si>
    <t>"carmesi antic mana", античный пестрый,   с посыпкой</t>
  </si>
  <si>
    <t>Формат NF90 (240 х90 х 71 мм). Расход прибл. 48 шт/м2</t>
  </si>
  <si>
    <t>"sintra sabioso ohne Kohle"  - поверхность ручная формовка,   без нагара</t>
  </si>
  <si>
    <t>Складская программа в Москве</t>
  </si>
  <si>
    <t>K250RF90* АКЦИЯ</t>
  </si>
  <si>
    <t>"sabioso liso", светло-желтый гладкий</t>
  </si>
  <si>
    <t>K253RF90* АКЦИЯ</t>
  </si>
  <si>
    <t>"sabioso viva liso", кремовый, гладкий</t>
  </si>
  <si>
    <t>K730RF90* АКЦИЯ</t>
  </si>
  <si>
    <t>"vascu crema bora", кремовый, поверхность Wasserstrich</t>
  </si>
  <si>
    <t>K500NF90 АКЦИЯ</t>
  </si>
  <si>
    <t>"geo liso",темно-коричневый с оттенками, гладкий NEW!!!</t>
  </si>
  <si>
    <t>K535NF90 АКЦИЯ</t>
  </si>
  <si>
    <t>"terra mana" , коричневый с оттенками, "рустикаль", под шагрень, с посыпкой NEW!!!</t>
  </si>
  <si>
    <t>K253NF90/K254NF90 АКЦИЯ</t>
  </si>
  <si>
    <t>"sabioso viva liso", кремовый, гладкий NEW!!!</t>
  </si>
  <si>
    <t>K730NF90/K741NF90 АКЦИЯ</t>
  </si>
  <si>
    <t>"vascu crema wasserstrich",поверхность Wasserstrich NEW!!!</t>
  </si>
  <si>
    <t>КЛИНКЕРНЫЙ КИРПИЧ ТОЛЩИНА 100 мм - ПОВЕРХНОСТЬ РУЧНАЯ ФОРМОВКА - CЕРИЯ SINTRA -</t>
  </si>
  <si>
    <t>K689WDF АКЦИЯ</t>
  </si>
  <si>
    <t>K684WDF АКЦИЯ</t>
  </si>
  <si>
    <t>K688WDF АКЦИЯ</t>
  </si>
  <si>
    <t>K682WDF АКЦИЯ</t>
  </si>
  <si>
    <t>K696WDF АКЦИЯ</t>
  </si>
  <si>
    <t>K663WDF АКЦИЯ</t>
  </si>
  <si>
    <t>sintra cerasi nelino  - поверхность ручная формовка NEW!!!</t>
  </si>
  <si>
    <t>K697WDF АКЦИЯ</t>
  </si>
  <si>
    <t>"sintra geo"  - поверхность ручная формовка NEW!!!</t>
  </si>
  <si>
    <t>Программа поставки под заказ</t>
  </si>
  <si>
    <t xml:space="preserve">КЛИНКЕРНЫЙ КИРПИЧ - ТОЛЩИНА 115 мм - СЕРИЯ FELDHAUS CLASSIC </t>
  </si>
  <si>
    <t>K253NF*/K254NF*</t>
  </si>
  <si>
    <t>"geo senco", темно-коричневый с оттенками, с отделкой под шагрень,</t>
  </si>
  <si>
    <t>КЛИНКЕРНЫЙ КИРПИЧ - ТОЛЩИНА 115 мм - ПОВЕРХНОСТЬ РУЧНАЯ ФОРМОВКА  - CЕРИЯ SINTRA -</t>
  </si>
  <si>
    <r>
      <rPr>
        <sz val="8"/>
        <rFont val="Arial Cyr"/>
        <family val="0"/>
      </rPr>
      <t>K667NF</t>
    </r>
    <r>
      <rPr>
        <i/>
        <sz val="8"/>
        <rFont val="Arial Cyr"/>
        <family val="0"/>
      </rPr>
      <t xml:space="preserve"> оhne Kohle*</t>
    </r>
  </si>
  <si>
    <t>"sintra nolani viva  оhne Kohle" - поверхность ручная формовка, без нагара</t>
  </si>
  <si>
    <t xml:space="preserve">"sintra crema" -  поверхность ручная формовка </t>
  </si>
  <si>
    <t xml:space="preserve">"sabioso ocasa" - поверхность ручная формовка </t>
  </si>
  <si>
    <t xml:space="preserve">"crema duna" - поверхность ручная формовка </t>
  </si>
  <si>
    <t>КЛИНКЕРНЫЙ КИРПИЧ - ТОЛЩИНА 115 мм - ПОВЕРХНОСТЬ РУЧНАЯ ФОРМОВКА WASSERSTRICH  - СЕРИЯ VASCU -</t>
  </si>
  <si>
    <t>K730NF*/K741NF*</t>
  </si>
  <si>
    <r>
      <t xml:space="preserve">"vascu crema bora", кремовый, поверхность Wasserstrich </t>
    </r>
    <r>
      <rPr>
        <b/>
        <sz val="8"/>
        <rFont val="Arial Cyr"/>
        <family val="2"/>
      </rPr>
      <t>NEW!!!</t>
    </r>
  </si>
  <si>
    <t>K732NF</t>
  </si>
  <si>
    <r>
      <t xml:space="preserve">"vascu crema toccata", поверхность Wasserstrich </t>
    </r>
    <r>
      <rPr>
        <b/>
        <sz val="8"/>
        <rFont val="Arial Cyr"/>
        <family val="2"/>
      </rPr>
      <t>NEW!!!</t>
    </r>
  </si>
  <si>
    <t>K745NF*</t>
  </si>
  <si>
    <r>
      <t xml:space="preserve">"vascu geo venito", поверхность Wasserstrich </t>
    </r>
    <r>
      <rPr>
        <b/>
        <sz val="8"/>
        <rFont val="Arial Cyr"/>
        <family val="2"/>
      </rPr>
      <t>NEW!!!</t>
    </r>
  </si>
  <si>
    <t>K750NF*</t>
  </si>
  <si>
    <t>K756NF*</t>
  </si>
  <si>
    <t>K764NF*</t>
  </si>
  <si>
    <t>"vascu argo rotado" - поверхность Wasserstrich</t>
  </si>
  <si>
    <t>K766NF*</t>
  </si>
  <si>
    <t>K769NF*</t>
  </si>
  <si>
    <t>"sintra nolani viva ohne Kohle" - поверхность ручная формовка,            без нагара</t>
  </si>
  <si>
    <r>
      <t xml:space="preserve">"sabioso ocasa" - поверхность ручная формовка </t>
    </r>
    <r>
      <rPr>
        <b/>
        <sz val="8"/>
        <rFont val="Arial Cyr"/>
        <family val="0"/>
      </rPr>
      <t xml:space="preserve"> NEW!!!</t>
    </r>
  </si>
  <si>
    <t>КЛИНКЕРНЫЙ КИРПИЧ - ТОЛЩИНА 90 мм - СЕРИЯ CLASSIC -</t>
  </si>
  <si>
    <t>КЛИНКЕРНЫЙ КИРПИЧ - ТОЛЩИНА 90 мм - ПОВЕРХНОСТЬ РУЧНАЯ ФОРМОВКА - СЕРИЯ SINTRA -</t>
  </si>
  <si>
    <r>
      <t xml:space="preserve">K667NF90 </t>
    </r>
    <r>
      <rPr>
        <i/>
        <sz val="8"/>
        <rFont val="Arial Cyr"/>
        <family val="0"/>
      </rPr>
      <t>ohne Kohle</t>
    </r>
    <r>
      <rPr>
        <sz val="8"/>
        <rFont val="Arial Cyr"/>
        <family val="0"/>
      </rPr>
      <t>*</t>
    </r>
  </si>
  <si>
    <t>"sintra nolani viva ohne Kohle" - поверхность ручная формовка, без нагара</t>
  </si>
  <si>
    <t>"sintra sabioso ohne Kohle"  - поверхность ручная формовка, без нагара</t>
  </si>
  <si>
    <t>КЛИНКЕРНЫЙ КИРПИЧ - ТОЛЩИНА 90 мм - ПОВЕРХНОСТЬ WASSERSTRICH - СЕРИЯ VASCU -</t>
  </si>
  <si>
    <t>Сумма счета более 25000 евро</t>
  </si>
  <si>
    <t>"vascu crema toccata", поверхность Wasserstrich</t>
  </si>
  <si>
    <t>K745NF90*</t>
  </si>
  <si>
    <t>"vascu geo venito", поверхность Wasserstrich</t>
  </si>
  <si>
    <t>K750NF90*</t>
  </si>
  <si>
    <t>K752NF90*</t>
  </si>
  <si>
    <t>K756NF90*</t>
  </si>
  <si>
    <t>K762NF90*</t>
  </si>
  <si>
    <t>K764NF90*</t>
  </si>
  <si>
    <t>K766NF90*</t>
  </si>
  <si>
    <t>K769NF90*</t>
  </si>
  <si>
    <t>Изготовление других цветов и форматов с толщиной 52 мм - по запросу</t>
  </si>
  <si>
    <r>
      <t xml:space="preserve">Прайс-лист         
ООО "СтройКомплектГрупп"   </t>
    </r>
    <r>
      <rPr>
        <b/>
        <sz val="20"/>
        <color indexed="63"/>
        <rFont val="Arial"/>
        <family val="2"/>
      </rPr>
      <t xml:space="preserve">                                 </t>
    </r>
    <r>
      <rPr>
        <b/>
        <sz val="20"/>
        <color indexed="12"/>
        <rFont val="Arial"/>
        <family val="2"/>
      </rPr>
      <t xml:space="preserve">               </t>
    </r>
    <r>
      <rPr>
        <sz val="10"/>
        <color indexed="63"/>
        <rFont val="Arial"/>
        <family val="2"/>
      </rPr>
      <t xml:space="preserve">
</t>
    </r>
    <r>
      <rPr>
        <sz val="8"/>
        <color indexed="63"/>
        <rFont val="Arial"/>
        <family val="2"/>
      </rPr>
      <t xml:space="preserve">
</t>
    </r>
    <r>
      <rPr>
        <b/>
        <sz val="9"/>
        <color indexed="63"/>
        <rFont val="Arial"/>
        <family val="2"/>
      </rPr>
      <t>Продукция облицовочный кирпич Feldhaus Klinker,  Германия, июль 2014г.
Все цены приведены с учетом НДС и доставки до Москвы
127410, Москва, Алтуфьевское шоссе, д. 41А, стр.1, оф.№122</t>
    </r>
    <r>
      <rPr>
        <sz val="8"/>
        <color indexed="63"/>
        <rFont val="Arial"/>
        <family val="2"/>
      </rPr>
      <t xml:space="preserve">
</t>
    </r>
    <r>
      <rPr>
        <b/>
        <sz val="8"/>
        <color indexed="63"/>
        <rFont val="Arial"/>
        <family val="2"/>
      </rPr>
      <t>Тел. +7 (495) 212-23-83, +7 (499) 903-10-53, best-house@yandex.ru
Моб. +7 (985) 184-22-55, +7 (919) 104-86-86,  www.skg-km.ru</t>
    </r>
    <r>
      <rPr>
        <sz val="8"/>
        <color indexed="63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</si>
</sst>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0.0"/>
    <numFmt numFmtId="181" formatCode="0.000"/>
    <numFmt numFmtId="182" formatCode="_-* #,##0.000_р_._-;\-* #,##0.000_р_._-;_-* &quot;-&quot;??_р_._-;_-@_-"/>
    <numFmt numFmtId="183" formatCode="0.0000"/>
    <numFmt numFmtId="184" formatCode="0.00000"/>
    <numFmt numFmtId="185" formatCode="0.00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\ [$€-1]"/>
    <numFmt numFmtId="191" formatCode="[$-FC19]d\ mmmm\ yyyy\ &quot;г.&quot;"/>
    <numFmt numFmtId="192" formatCode="0.00000000"/>
    <numFmt numFmtId="193" formatCode="0.000000000"/>
    <numFmt numFmtId="194" formatCode="0.0000000000"/>
    <numFmt numFmtId="195" formatCode="0.0000000"/>
    <numFmt numFmtId="196" formatCode="0.000000"/>
    <numFmt numFmtId="197" formatCode="000000"/>
  </numFmts>
  <fonts count="80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b/>
      <sz val="10"/>
      <name val="Arial Cyr"/>
      <family val="0"/>
    </font>
    <font>
      <sz val="11"/>
      <name val="Arial Black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1"/>
      <color indexed="10"/>
      <name val="Arial Black"/>
      <family val="2"/>
    </font>
    <font>
      <sz val="10"/>
      <color indexed="10"/>
      <name val="Arial Cyr"/>
      <family val="0"/>
    </font>
    <font>
      <b/>
      <i/>
      <sz val="8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1"/>
      <name val="Arial Black"/>
      <family val="2"/>
    </font>
    <font>
      <b/>
      <sz val="9"/>
      <name val="Arial Cyr"/>
      <family val="0"/>
    </font>
    <font>
      <sz val="10"/>
      <name val="Verdana"/>
      <family val="2"/>
    </font>
    <font>
      <b/>
      <sz val="20"/>
      <color indexed="18"/>
      <name val="Arial"/>
      <family val="2"/>
    </font>
    <font>
      <b/>
      <sz val="20"/>
      <color indexed="63"/>
      <name val="Arial"/>
      <family val="2"/>
    </font>
    <font>
      <b/>
      <sz val="20"/>
      <color indexed="12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0"/>
      <name val="Arial Cyr"/>
      <family val="0"/>
    </font>
    <font>
      <i/>
      <sz val="8"/>
      <color indexed="10"/>
      <name val="Arial Cyr"/>
      <family val="0"/>
    </font>
    <font>
      <b/>
      <sz val="8"/>
      <color indexed="10"/>
      <name val="Arial"/>
      <family val="2"/>
    </font>
    <font>
      <b/>
      <i/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b/>
      <sz val="18"/>
      <name val="Arial Black"/>
      <family val="2"/>
    </font>
    <font>
      <b/>
      <sz val="11"/>
      <name val="Arial"/>
      <family val="2"/>
    </font>
    <font>
      <b/>
      <sz val="11"/>
      <name val="Arial Cyr"/>
      <family val="0"/>
    </font>
    <font>
      <b/>
      <sz val="8"/>
      <name val="Arial"/>
      <family val="2"/>
    </font>
    <font>
      <b/>
      <sz val="1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i/>
      <sz val="8"/>
      <color rgb="FFFF0000"/>
      <name val="Arial Cyr"/>
      <family val="0"/>
    </font>
    <font>
      <i/>
      <sz val="8"/>
      <color rgb="FFFF0000"/>
      <name val="Arial Cyr"/>
      <family val="0"/>
    </font>
    <font>
      <b/>
      <i/>
      <sz val="9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6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5" fillId="0" borderId="18" xfId="0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18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2" fontId="16" fillId="0" borderId="16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2" fontId="4" fillId="0" borderId="21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33" borderId="32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15" fillId="34" borderId="16" xfId="0" applyFont="1" applyFill="1" applyBorder="1" applyAlignment="1">
      <alignment vertical="center"/>
    </xf>
    <xf numFmtId="0" fontId="15" fillId="34" borderId="16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7" fillId="0" borderId="16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2" fontId="1" fillId="0" borderId="46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/>
    </xf>
    <xf numFmtId="2" fontId="1" fillId="0" borderId="47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35" borderId="38" xfId="0" applyFont="1" applyFill="1" applyBorder="1" applyAlignment="1">
      <alignment horizontal="left"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45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2" fontId="4" fillId="0" borderId="54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2" fontId="4" fillId="33" borderId="56" xfId="0" applyNumberFormat="1" applyFont="1" applyFill="1" applyBorder="1" applyAlignment="1">
      <alignment horizontal="center" vertical="center" wrapText="1"/>
    </xf>
    <xf numFmtId="2" fontId="4" fillId="33" borderId="57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2" fontId="1" fillId="0" borderId="61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/>
    </xf>
    <xf numFmtId="2" fontId="1" fillId="0" borderId="59" xfId="0" applyNumberFormat="1" applyFont="1" applyFill="1" applyBorder="1" applyAlignment="1">
      <alignment horizontal="center" vertical="center"/>
    </xf>
    <xf numFmtId="2" fontId="1" fillId="0" borderId="60" xfId="0" applyNumberFormat="1" applyFont="1" applyFill="1" applyBorder="1" applyAlignment="1">
      <alignment horizontal="center" vertical="center"/>
    </xf>
    <xf numFmtId="2" fontId="4" fillId="0" borderId="58" xfId="0" applyNumberFormat="1" applyFont="1" applyFill="1" applyBorder="1" applyAlignment="1">
      <alignment horizontal="center" vertical="center"/>
    </xf>
    <xf numFmtId="2" fontId="76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183" fontId="76" fillId="0" borderId="0" xfId="0" applyNumberFormat="1" applyFont="1" applyFill="1" applyAlignment="1">
      <alignment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63" xfId="0" applyNumberFormat="1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2" fontId="1" fillId="0" borderId="49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183" fontId="75" fillId="0" borderId="0" xfId="0" applyNumberFormat="1" applyFont="1" applyFill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2" fontId="4" fillId="0" borderId="59" xfId="0" applyNumberFormat="1" applyFont="1" applyFill="1" applyBorder="1" applyAlignment="1">
      <alignment horizontal="center" vertical="center"/>
    </xf>
    <xf numFmtId="2" fontId="4" fillId="0" borderId="63" xfId="0" applyNumberFormat="1" applyFont="1" applyFill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17" fillId="0" borderId="16" xfId="0" applyNumberFormat="1" applyFont="1" applyBorder="1" applyAlignment="1">
      <alignment horizontal="center" vertical="center"/>
    </xf>
    <xf numFmtId="2" fontId="4" fillId="0" borderId="55" xfId="0" applyNumberFormat="1" applyFont="1" applyFill="1" applyBorder="1" applyAlignment="1">
      <alignment horizontal="center" vertical="center"/>
    </xf>
    <xf numFmtId="2" fontId="4" fillId="0" borderId="6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183" fontId="1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1" fillId="0" borderId="68" xfId="53" applyFont="1" applyFill="1" applyBorder="1" applyAlignment="1">
      <alignment vertical="top" wrapText="1"/>
      <protection/>
    </xf>
    <xf numFmtId="0" fontId="0" fillId="0" borderId="69" xfId="0" applyBorder="1" applyAlignment="1">
      <alignment vertical="top"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2" fillId="0" borderId="15" xfId="0" applyFont="1" applyFill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/>
    </xf>
    <xf numFmtId="0" fontId="53" fillId="0" borderId="16" xfId="0" applyFont="1" applyFill="1" applyBorder="1" applyAlignment="1">
      <alignment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4" fillId="6" borderId="34" xfId="0" applyFont="1" applyFill="1" applyBorder="1" applyAlignment="1">
      <alignment horizontal="left" vertical="center" wrapText="1"/>
    </xf>
    <xf numFmtId="0" fontId="1" fillId="6" borderId="36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left" vertical="center" wrapText="1"/>
    </xf>
    <xf numFmtId="2" fontId="1" fillId="6" borderId="46" xfId="0" applyNumberFormat="1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74" fillId="6" borderId="22" xfId="0" applyFont="1" applyFill="1" applyBorder="1" applyAlignment="1">
      <alignment vertical="center" wrapText="1"/>
    </xf>
    <xf numFmtId="2" fontId="4" fillId="6" borderId="61" xfId="0" applyNumberFormat="1" applyFont="1" applyFill="1" applyBorder="1" applyAlignment="1">
      <alignment horizontal="center" vertical="center"/>
    </xf>
    <xf numFmtId="2" fontId="4" fillId="6" borderId="59" xfId="0" applyNumberFormat="1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vertical="center" wrapText="1"/>
    </xf>
    <xf numFmtId="2" fontId="4" fillId="6" borderId="54" xfId="0" applyNumberFormat="1" applyFont="1" applyFill="1" applyBorder="1" applyAlignment="1">
      <alignment horizontal="center" vertical="center"/>
    </xf>
    <xf numFmtId="0" fontId="4" fillId="6" borderId="50" xfId="0" applyFont="1" applyFill="1" applyBorder="1" applyAlignment="1">
      <alignment horizontal="left" vertical="center" wrapText="1"/>
    </xf>
    <xf numFmtId="0" fontId="1" fillId="6" borderId="71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left" vertical="center" wrapText="1"/>
    </xf>
    <xf numFmtId="2" fontId="1" fillId="6" borderId="51" xfId="0" applyNumberFormat="1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74" fillId="6" borderId="23" xfId="0" applyFont="1" applyFill="1" applyBorder="1" applyAlignment="1">
      <alignment vertical="center" wrapText="1"/>
    </xf>
    <xf numFmtId="2" fontId="4" fillId="6" borderId="57" xfId="0" applyNumberFormat="1" applyFont="1" applyFill="1" applyBorder="1" applyAlignment="1">
      <alignment horizontal="center" vertical="center"/>
    </xf>
    <xf numFmtId="2" fontId="4" fillId="6" borderId="56" xfId="0" applyNumberFormat="1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vertical="center" wrapText="1"/>
    </xf>
    <xf numFmtId="2" fontId="4" fillId="6" borderId="33" xfId="0" applyNumberFormat="1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left" vertical="center" wrapText="1"/>
    </xf>
    <xf numFmtId="0" fontId="1" fillId="6" borderId="37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left" vertical="center" wrapText="1"/>
    </xf>
    <xf numFmtId="2" fontId="1" fillId="6" borderId="38" xfId="0" applyNumberFormat="1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2" fontId="4" fillId="6" borderId="58" xfId="0" applyNumberFormat="1" applyFont="1" applyFill="1" applyBorder="1" applyAlignment="1">
      <alignment horizontal="center" vertical="center"/>
    </xf>
    <xf numFmtId="2" fontId="4" fillId="6" borderId="55" xfId="0" applyNumberFormat="1" applyFont="1" applyFill="1" applyBorder="1" applyAlignment="1">
      <alignment horizontal="center" vertical="center"/>
    </xf>
    <xf numFmtId="2" fontId="4" fillId="6" borderId="23" xfId="0" applyNumberFormat="1" applyFont="1" applyFill="1" applyBorder="1" applyAlignment="1">
      <alignment horizontal="center" vertical="center"/>
    </xf>
    <xf numFmtId="2" fontId="4" fillId="6" borderId="31" xfId="0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left" vertical="center" wrapText="1"/>
    </xf>
    <xf numFmtId="0" fontId="1" fillId="6" borderId="24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left" vertical="center" wrapText="1"/>
    </xf>
    <xf numFmtId="2" fontId="1" fillId="6" borderId="29" xfId="0" applyNumberFormat="1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74" fillId="6" borderId="24" xfId="0" applyFont="1" applyFill="1" applyBorder="1" applyAlignment="1">
      <alignment vertical="center" wrapText="1"/>
    </xf>
    <xf numFmtId="2" fontId="4" fillId="6" borderId="72" xfId="0" applyNumberFormat="1" applyFont="1" applyFill="1" applyBorder="1" applyAlignment="1">
      <alignment horizontal="center" vertical="center"/>
    </xf>
    <xf numFmtId="2" fontId="4" fillId="6" borderId="73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vertical="center" wrapText="1"/>
    </xf>
    <xf numFmtId="2" fontId="4" fillId="6" borderId="74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28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53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3" fillId="0" borderId="16" xfId="0" applyNumberFormat="1" applyFont="1" applyFill="1" applyBorder="1" applyAlignment="1">
      <alignment horizontal="center" vertical="center"/>
    </xf>
    <xf numFmtId="0" fontId="4" fillId="36" borderId="48" xfId="0" applyFont="1" applyFill="1" applyBorder="1" applyAlignment="1">
      <alignment horizontal="left" vertical="center" wrapText="1"/>
    </xf>
    <xf numFmtId="0" fontId="4" fillId="36" borderId="36" xfId="0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left" vertical="center" wrapText="1"/>
    </xf>
    <xf numFmtId="2" fontId="4" fillId="36" borderId="36" xfId="0" applyNumberFormat="1" applyFont="1" applyFill="1" applyBorder="1" applyAlignment="1">
      <alignment horizontal="center" vertical="center"/>
    </xf>
    <xf numFmtId="0" fontId="4" fillId="36" borderId="47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vertical="center" wrapText="1"/>
    </xf>
    <xf numFmtId="190" fontId="54" fillId="36" borderId="11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 vertical="center" wrapText="1"/>
    </xf>
    <xf numFmtId="190" fontId="79" fillId="36" borderId="11" xfId="0" applyNumberFormat="1" applyFont="1" applyFill="1" applyBorder="1" applyAlignment="1">
      <alignment horizontal="center" vertical="center" wrapText="1"/>
    </xf>
    <xf numFmtId="2" fontId="74" fillId="36" borderId="75" xfId="0" applyNumberFormat="1" applyFont="1" applyFill="1" applyBorder="1" applyAlignment="1">
      <alignment horizontal="center" vertical="center"/>
    </xf>
    <xf numFmtId="0" fontId="4" fillId="36" borderId="35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left" vertical="center" wrapText="1"/>
    </xf>
    <xf numFmtId="2" fontId="4" fillId="36" borderId="37" xfId="0" applyNumberFormat="1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190" fontId="54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horizontal="center" vertical="center"/>
    </xf>
    <xf numFmtId="190" fontId="79" fillId="36" borderId="10" xfId="0" applyNumberFormat="1" applyFont="1" applyFill="1" applyBorder="1" applyAlignment="1">
      <alignment horizontal="center" vertical="center" wrapText="1"/>
    </xf>
    <xf numFmtId="2" fontId="74" fillId="36" borderId="31" xfId="0" applyNumberFormat="1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left" vertical="center" wrapText="1"/>
    </xf>
    <xf numFmtId="0" fontId="4" fillId="36" borderId="42" xfId="0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left" vertical="center" wrapText="1"/>
    </xf>
    <xf numFmtId="2" fontId="4" fillId="36" borderId="42" xfId="0" applyNumberFormat="1" applyFont="1" applyFill="1" applyBorder="1" applyAlignment="1">
      <alignment horizontal="center" vertical="center"/>
    </xf>
    <xf numFmtId="0" fontId="4" fillId="36" borderId="45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vertical="center" wrapText="1"/>
    </xf>
    <xf numFmtId="190" fontId="54" fillId="36" borderId="12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/>
    </xf>
    <xf numFmtId="0" fontId="74" fillId="36" borderId="24" xfId="0" applyFont="1" applyFill="1" applyBorder="1" applyAlignment="1">
      <alignment vertical="center" wrapText="1"/>
    </xf>
    <xf numFmtId="190" fontId="79" fillId="36" borderId="12" xfId="0" applyNumberFormat="1" applyFont="1" applyFill="1" applyBorder="1" applyAlignment="1">
      <alignment horizontal="center" vertical="center" wrapText="1"/>
    </xf>
    <xf numFmtId="2" fontId="74" fillId="36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53" fillId="0" borderId="28" xfId="0" applyFont="1" applyFill="1" applyBorder="1" applyAlignment="1">
      <alignment vertical="center"/>
    </xf>
    <xf numFmtId="0" fontId="53" fillId="0" borderId="29" xfId="0" applyFont="1" applyFill="1" applyBorder="1" applyAlignment="1">
      <alignment vertical="center"/>
    </xf>
    <xf numFmtId="0" fontId="53" fillId="0" borderId="29" xfId="0" applyFont="1" applyFill="1" applyBorder="1" applyAlignment="1">
      <alignment horizontal="left" vertical="center" wrapText="1"/>
    </xf>
    <xf numFmtId="0" fontId="53" fillId="0" borderId="29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wrapText="1"/>
    </xf>
    <xf numFmtId="0" fontId="53" fillId="0" borderId="29" xfId="0" applyFont="1" applyFill="1" applyBorder="1" applyAlignment="1">
      <alignment vertical="center" wrapText="1"/>
    </xf>
    <xf numFmtId="0" fontId="53" fillId="0" borderId="30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center" vertical="center" wrapText="1"/>
    </xf>
    <xf numFmtId="2" fontId="4" fillId="36" borderId="37" xfId="0" applyNumberFormat="1" applyFont="1" applyFill="1" applyBorder="1" applyAlignment="1">
      <alignment horizontal="center" vertical="center" wrapText="1"/>
    </xf>
    <xf numFmtId="2" fontId="4" fillId="36" borderId="58" xfId="0" applyNumberFormat="1" applyFont="1" applyFill="1" applyBorder="1" applyAlignment="1">
      <alignment horizontal="center" vertical="center" wrapText="1"/>
    </xf>
    <xf numFmtId="2" fontId="4" fillId="36" borderId="31" xfId="0" applyNumberFormat="1" applyFont="1" applyFill="1" applyBorder="1" applyAlignment="1">
      <alignment horizontal="center" vertical="center" wrapText="1"/>
    </xf>
    <xf numFmtId="2" fontId="74" fillId="36" borderId="58" xfId="0" applyNumberFormat="1" applyFont="1" applyFill="1" applyBorder="1" applyAlignment="1">
      <alignment horizontal="center" vertical="center" wrapText="1"/>
    </xf>
    <xf numFmtId="2" fontId="74" fillId="36" borderId="31" xfId="0" applyNumberFormat="1" applyFont="1" applyFill="1" applyBorder="1" applyAlignment="1">
      <alignment horizontal="center" vertical="center" wrapText="1"/>
    </xf>
    <xf numFmtId="2" fontId="4" fillId="36" borderId="58" xfId="0" applyNumberFormat="1" applyFont="1" applyFill="1" applyBorder="1" applyAlignment="1">
      <alignment horizontal="center" vertical="center"/>
    </xf>
    <xf numFmtId="2" fontId="4" fillId="36" borderId="31" xfId="0" applyNumberFormat="1" applyFont="1" applyFill="1" applyBorder="1" applyAlignment="1">
      <alignment horizontal="center" vertical="center"/>
    </xf>
    <xf numFmtId="2" fontId="74" fillId="36" borderId="58" xfId="0" applyNumberFormat="1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54" fillId="36" borderId="38" xfId="0" applyFont="1" applyFill="1" applyBorder="1" applyAlignment="1">
      <alignment horizontal="left" vertical="center" wrapText="1"/>
    </xf>
    <xf numFmtId="0" fontId="4" fillId="36" borderId="50" xfId="0" applyFont="1" applyFill="1" applyBorder="1" applyAlignment="1">
      <alignment horizontal="left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left" vertical="center" wrapText="1"/>
    </xf>
    <xf numFmtId="2" fontId="4" fillId="36" borderId="71" xfId="0" applyNumberFormat="1" applyFont="1" applyFill="1" applyBorder="1" applyAlignment="1">
      <alignment horizontal="center" vertical="center" wrapText="1"/>
    </xf>
    <xf numFmtId="0" fontId="4" fillId="36" borderId="51" xfId="0" applyFont="1" applyFill="1" applyBorder="1" applyAlignment="1">
      <alignment horizontal="center" vertical="center"/>
    </xf>
    <xf numFmtId="2" fontId="4" fillId="36" borderId="57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74" fillId="36" borderId="57" xfId="0" applyNumberFormat="1" applyFont="1" applyFill="1" applyBorder="1" applyAlignment="1">
      <alignment horizontal="center" vertical="center"/>
    </xf>
    <xf numFmtId="2" fontId="74" fillId="36" borderId="33" xfId="0" applyNumberFormat="1" applyFont="1" applyFill="1" applyBorder="1" applyAlignment="1">
      <alignment horizontal="center" vertical="center"/>
    </xf>
    <xf numFmtId="0" fontId="4" fillId="36" borderId="34" xfId="0" applyFont="1" applyFill="1" applyBorder="1" applyAlignment="1">
      <alignment horizontal="left" vertical="center" wrapText="1"/>
    </xf>
    <xf numFmtId="0" fontId="4" fillId="36" borderId="46" xfId="0" applyFont="1" applyFill="1" applyBorder="1" applyAlignment="1">
      <alignment horizontal="left" vertical="center" wrapText="1"/>
    </xf>
    <xf numFmtId="0" fontId="4" fillId="36" borderId="46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vertical="center" wrapText="1"/>
    </xf>
    <xf numFmtId="2" fontId="4" fillId="36" borderId="61" xfId="0" applyNumberFormat="1" applyFont="1" applyFill="1" applyBorder="1" applyAlignment="1">
      <alignment horizontal="center" vertical="center"/>
    </xf>
    <xf numFmtId="2" fontId="4" fillId="36" borderId="54" xfId="0" applyNumberFormat="1" applyFont="1" applyFill="1" applyBorder="1" applyAlignment="1">
      <alignment horizontal="center" vertical="center"/>
    </xf>
    <xf numFmtId="2" fontId="4" fillId="36" borderId="52" xfId="0" applyNumberFormat="1" applyFont="1" applyFill="1" applyBorder="1" applyAlignment="1">
      <alignment horizontal="center" vertical="center"/>
    </xf>
    <xf numFmtId="0" fontId="74" fillId="36" borderId="22" xfId="0" applyFont="1" applyFill="1" applyBorder="1" applyAlignment="1">
      <alignment vertical="center" wrapText="1"/>
    </xf>
    <xf numFmtId="0" fontId="74" fillId="36" borderId="76" xfId="0" applyFont="1" applyFill="1" applyBorder="1" applyAlignment="1">
      <alignment horizontal="center" vertical="center"/>
    </xf>
    <xf numFmtId="2" fontId="74" fillId="36" borderId="54" xfId="0" applyNumberFormat="1" applyFont="1" applyFill="1" applyBorder="1" applyAlignment="1">
      <alignment horizontal="center" vertical="center"/>
    </xf>
    <xf numFmtId="0" fontId="4" fillId="36" borderId="42" xfId="0" applyFont="1" applyFill="1" applyBorder="1" applyAlignment="1">
      <alignment horizontal="center" vertical="center" wrapText="1"/>
    </xf>
    <xf numFmtId="2" fontId="4" fillId="36" borderId="42" xfId="0" applyNumberFormat="1" applyFont="1" applyFill="1" applyBorder="1" applyAlignment="1">
      <alignment horizontal="center" vertical="center" wrapText="1"/>
    </xf>
    <xf numFmtId="2" fontId="4" fillId="36" borderId="62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2" fontId="74" fillId="36" borderId="13" xfId="0" applyNumberFormat="1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2" fontId="4" fillId="36" borderId="36" xfId="0" applyNumberFormat="1" applyFont="1" applyFill="1" applyBorder="1" applyAlignment="1">
      <alignment horizontal="center" vertical="center" wrapText="1"/>
    </xf>
    <xf numFmtId="2" fontId="4" fillId="36" borderId="61" xfId="0" applyNumberFormat="1" applyFont="1" applyFill="1" applyBorder="1" applyAlignment="1">
      <alignment horizontal="center" vertical="center" wrapText="1"/>
    </xf>
    <xf numFmtId="2" fontId="4" fillId="36" borderId="54" xfId="0" applyNumberFormat="1" applyFont="1" applyFill="1" applyBorder="1" applyAlignment="1">
      <alignment horizontal="center" vertical="center" wrapText="1"/>
    </xf>
    <xf numFmtId="2" fontId="4" fillId="36" borderId="52" xfId="0" applyNumberFormat="1" applyFont="1" applyFill="1" applyBorder="1" applyAlignment="1">
      <alignment horizontal="center" vertical="center" wrapText="1"/>
    </xf>
    <xf numFmtId="2" fontId="74" fillId="36" borderId="61" xfId="0" applyNumberFormat="1" applyFont="1" applyFill="1" applyBorder="1" applyAlignment="1">
      <alignment horizontal="center" vertical="center" wrapText="1"/>
    </xf>
    <xf numFmtId="2" fontId="74" fillId="36" borderId="54" xfId="0" applyNumberFormat="1" applyFont="1" applyFill="1" applyBorder="1" applyAlignment="1">
      <alignment horizontal="center" vertical="center" wrapText="1"/>
    </xf>
    <xf numFmtId="2" fontId="4" fillId="36" borderId="60" xfId="0" applyNumberFormat="1" applyFont="1" applyFill="1" applyBorder="1" applyAlignment="1">
      <alignment horizontal="center" vertical="center"/>
    </xf>
    <xf numFmtId="2" fontId="74" fillId="36" borderId="62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0" borderId="6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0" fontId="53" fillId="0" borderId="20" xfId="0" applyFont="1" applyFill="1" applyBorder="1" applyAlignment="1">
      <alignment vertical="center" wrapText="1"/>
    </xf>
    <xf numFmtId="0" fontId="53" fillId="0" borderId="20" xfId="0" applyFont="1" applyBorder="1" applyAlignment="1">
      <alignment horizontal="center" vertical="center"/>
    </xf>
    <xf numFmtId="2" fontId="53" fillId="0" borderId="20" xfId="0" applyNumberFormat="1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4" fillId="36" borderId="52" xfId="0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vertical="center" wrapText="1"/>
    </xf>
    <xf numFmtId="2" fontId="4" fillId="36" borderId="66" xfId="0" applyNumberFormat="1" applyFont="1" applyFill="1" applyBorder="1" applyAlignment="1">
      <alignment horizontal="center" vertical="center"/>
    </xf>
    <xf numFmtId="0" fontId="74" fillId="36" borderId="20" xfId="0" applyFont="1" applyFill="1" applyBorder="1" applyAlignment="1">
      <alignment vertical="center" wrapText="1"/>
    </xf>
    <xf numFmtId="2" fontId="74" fillId="36" borderId="52" xfId="0" applyNumberFormat="1" applyFont="1" applyFill="1" applyBorder="1" applyAlignment="1">
      <alignment horizontal="center" vertical="center"/>
    </xf>
    <xf numFmtId="0" fontId="4" fillId="36" borderId="53" xfId="0" applyFont="1" applyFill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vertical="center" wrapText="1"/>
    </xf>
    <xf numFmtId="2" fontId="4" fillId="36" borderId="53" xfId="0" applyNumberFormat="1" applyFont="1" applyFill="1" applyBorder="1" applyAlignment="1">
      <alignment horizontal="center" vertical="center"/>
    </xf>
    <xf numFmtId="2" fontId="4" fillId="36" borderId="40" xfId="0" applyNumberFormat="1" applyFont="1" applyFill="1" applyBorder="1" applyAlignment="1">
      <alignment horizontal="center" vertical="center"/>
    </xf>
    <xf numFmtId="0" fontId="74" fillId="36" borderId="0" xfId="0" applyFont="1" applyFill="1" applyBorder="1" applyAlignment="1">
      <alignment vertical="center" wrapText="1"/>
    </xf>
    <xf numFmtId="2" fontId="74" fillId="36" borderId="53" xfId="0" applyNumberFormat="1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vertical="center" wrapText="1"/>
    </xf>
    <xf numFmtId="2" fontId="4" fillId="36" borderId="41" xfId="0" applyNumberFormat="1" applyFont="1" applyFill="1" applyBorder="1" applyAlignment="1">
      <alignment horizontal="center" vertical="center"/>
    </xf>
    <xf numFmtId="0" fontId="74" fillId="36" borderId="29" xfId="0" applyFont="1" applyFill="1" applyBorder="1" applyAlignment="1">
      <alignment vertical="center" wrapText="1"/>
    </xf>
    <xf numFmtId="2" fontId="74" fillId="36" borderId="13" xfId="0" applyNumberFormat="1" applyFont="1" applyFill="1" applyBorder="1" applyAlignment="1">
      <alignment horizontal="center" vertical="center"/>
    </xf>
    <xf numFmtId="0" fontId="4" fillId="36" borderId="67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left" vertical="center" wrapText="1"/>
    </xf>
    <xf numFmtId="0" fontId="4" fillId="36" borderId="77" xfId="0" applyFont="1" applyFill="1" applyBorder="1" applyAlignment="1">
      <alignment horizontal="center" vertical="center"/>
    </xf>
    <xf numFmtId="2" fontId="4" fillId="36" borderId="78" xfId="0" applyNumberFormat="1" applyFont="1" applyFill="1" applyBorder="1" applyAlignment="1">
      <alignment horizontal="center" vertical="center"/>
    </xf>
    <xf numFmtId="0" fontId="4" fillId="36" borderId="79" xfId="0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 wrapText="1"/>
    </xf>
    <xf numFmtId="2" fontId="4" fillId="36" borderId="65" xfId="0" applyNumberFormat="1" applyFont="1" applyFill="1" applyBorder="1" applyAlignment="1">
      <alignment horizontal="center" vertical="center"/>
    </xf>
    <xf numFmtId="2" fontId="4" fillId="36" borderId="77" xfId="0" applyNumberFormat="1" applyFont="1" applyFill="1" applyBorder="1" applyAlignment="1">
      <alignment horizontal="center" vertical="center"/>
    </xf>
    <xf numFmtId="2" fontId="4" fillId="36" borderId="79" xfId="0" applyNumberFormat="1" applyFont="1" applyFill="1" applyBorder="1" applyAlignment="1">
      <alignment horizontal="center" vertical="center"/>
    </xf>
    <xf numFmtId="2" fontId="74" fillId="36" borderId="80" xfId="0" applyNumberFormat="1" applyFont="1" applyFill="1" applyBorder="1" applyAlignment="1">
      <alignment horizontal="center" vertical="center"/>
    </xf>
    <xf numFmtId="2" fontId="74" fillId="36" borderId="81" xfId="0" applyNumberFormat="1" applyFont="1" applyFill="1" applyBorder="1" applyAlignment="1">
      <alignment horizontal="center" vertical="center"/>
    </xf>
    <xf numFmtId="0" fontId="4" fillId="36" borderId="52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left" vertical="center" wrapText="1"/>
    </xf>
    <xf numFmtId="0" fontId="4" fillId="36" borderId="46" xfId="0" applyFont="1" applyFill="1" applyBorder="1" applyAlignment="1">
      <alignment vertical="center" wrapText="1"/>
    </xf>
    <xf numFmtId="0" fontId="74" fillId="36" borderId="46" xfId="0" applyFont="1" applyFill="1" applyBorder="1" applyAlignment="1">
      <alignment vertical="center" wrapText="1"/>
    </xf>
    <xf numFmtId="0" fontId="4" fillId="36" borderId="53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55" xfId="0" applyFont="1" applyFill="1" applyBorder="1" applyAlignment="1">
      <alignment horizontal="left" vertical="center" wrapText="1"/>
    </xf>
    <xf numFmtId="0" fontId="4" fillId="36" borderId="38" xfId="0" applyFont="1" applyFill="1" applyBorder="1" applyAlignment="1">
      <alignment vertical="center" wrapText="1"/>
    </xf>
    <xf numFmtId="2" fontId="4" fillId="36" borderId="53" xfId="0" applyNumberFormat="1" applyFont="1" applyFill="1" applyBorder="1" applyAlignment="1">
      <alignment horizontal="center" vertical="center" wrapText="1"/>
    </xf>
    <xf numFmtId="0" fontId="74" fillId="36" borderId="38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36" borderId="60" xfId="0" applyFont="1" applyFill="1" applyBorder="1" applyAlignment="1">
      <alignment horizontal="left" vertical="center" wrapText="1"/>
    </xf>
    <xf numFmtId="0" fontId="4" fillId="36" borderId="45" xfId="0" applyFont="1" applyFill="1" applyBorder="1" applyAlignment="1">
      <alignment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0" fontId="74" fillId="36" borderId="45" xfId="0" applyFont="1" applyFill="1" applyBorder="1" applyAlignment="1">
      <alignment vertical="center" wrapText="1"/>
    </xf>
    <xf numFmtId="49" fontId="51" fillId="36" borderId="19" xfId="0" applyNumberFormat="1" applyFont="1" applyFill="1" applyBorder="1" applyAlignment="1">
      <alignment horizontal="center" wrapText="1"/>
    </xf>
    <xf numFmtId="49" fontId="51" fillId="36" borderId="0" xfId="0" applyNumberFormat="1" applyFont="1" applyFill="1" applyBorder="1" applyAlignment="1">
      <alignment horizontal="center" wrapText="1"/>
    </xf>
    <xf numFmtId="49" fontId="51" fillId="36" borderId="17" xfId="0" applyNumberFormat="1" applyFont="1" applyFill="1" applyBorder="1" applyAlignment="1">
      <alignment horizontal="center" wrapText="1"/>
    </xf>
    <xf numFmtId="0" fontId="7" fillId="0" borderId="28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3" fillId="0" borderId="16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vertical="center"/>
    </xf>
    <xf numFmtId="0" fontId="53" fillId="0" borderId="18" xfId="0" applyFont="1" applyFill="1" applyBorder="1" applyAlignment="1">
      <alignment vertical="center"/>
    </xf>
    <xf numFmtId="2" fontId="3" fillId="0" borderId="36" xfId="0" applyNumberFormat="1" applyFont="1" applyFill="1" applyBorder="1" applyAlignment="1">
      <alignment horizontal="center" vertical="center"/>
    </xf>
    <xf numFmtId="2" fontId="1" fillId="0" borderId="6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1" fillId="0" borderId="54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top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2" fontId="1" fillId="0" borderId="78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2" fontId="1" fillId="0" borderId="55" xfId="0" applyNumberFormat="1" applyFont="1" applyFill="1" applyBorder="1" applyAlignment="1">
      <alignment horizontal="center" vertical="center"/>
    </xf>
    <xf numFmtId="2" fontId="1" fillId="0" borderId="6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2" fontId="4" fillId="33" borderId="60" xfId="0" applyNumberFormat="1" applyFont="1" applyFill="1" applyBorder="1" applyAlignment="1">
      <alignment horizontal="center" vertical="center" wrapText="1"/>
    </xf>
    <xf numFmtId="2" fontId="4" fillId="33" borderId="62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8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vertical="center" wrapText="1"/>
    </xf>
    <xf numFmtId="2" fontId="1" fillId="0" borderId="82" xfId="0" applyNumberFormat="1" applyFont="1" applyFill="1" applyBorder="1" applyAlignment="1">
      <alignment horizontal="center" vertical="center"/>
    </xf>
    <xf numFmtId="2" fontId="4" fillId="0" borderId="75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2" fontId="1" fillId="0" borderId="7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vertical="center" wrapText="1"/>
    </xf>
    <xf numFmtId="2" fontId="1" fillId="0" borderId="60" xfId="0" applyNumberFormat="1" applyFont="1" applyFill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15" fillId="0" borderId="19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/>
    </xf>
    <xf numFmtId="2" fontId="4" fillId="0" borderId="29" xfId="0" applyNumberFormat="1" applyFont="1" applyBorder="1" applyAlignment="1">
      <alignment horizontal="center" vertical="center"/>
    </xf>
    <xf numFmtId="2" fontId="1" fillId="0" borderId="61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49" fontId="55" fillId="36" borderId="19" xfId="0" applyNumberFormat="1" applyFont="1" applyFill="1" applyBorder="1" applyAlignment="1">
      <alignment horizontal="center" vertical="center" wrapText="1"/>
    </xf>
    <xf numFmtId="49" fontId="55" fillId="36" borderId="0" xfId="0" applyNumberFormat="1" applyFont="1" applyFill="1" applyBorder="1" applyAlignment="1">
      <alignment horizontal="center" vertical="center" wrapText="1"/>
    </xf>
    <xf numFmtId="49" fontId="55" fillId="36" borderId="17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/>
    </xf>
    <xf numFmtId="0" fontId="15" fillId="0" borderId="28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left" vertical="center"/>
    </xf>
    <xf numFmtId="183" fontId="76" fillId="0" borderId="19" xfId="0" applyNumberFormat="1" applyFont="1" applyFill="1" applyBorder="1" applyAlignment="1">
      <alignment/>
    </xf>
    <xf numFmtId="183" fontId="76" fillId="0" borderId="0" xfId="0" applyNumberFormat="1" applyFont="1" applyFill="1" applyBorder="1" applyAlignment="1">
      <alignment/>
    </xf>
    <xf numFmtId="183" fontId="76" fillId="0" borderId="17" xfId="0" applyNumberFormat="1" applyFont="1" applyFill="1" applyBorder="1" applyAlignment="1">
      <alignment/>
    </xf>
    <xf numFmtId="0" fontId="1" fillId="0" borderId="71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2" fontId="1" fillId="0" borderId="51" xfId="0" applyNumberFormat="1" applyFont="1" applyFill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2" fontId="76" fillId="0" borderId="20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2" fontId="1" fillId="0" borderId="82" xfId="0" applyNumberFormat="1" applyFont="1" applyFill="1" applyBorder="1" applyAlignment="1">
      <alignment horizontal="center" vertical="center"/>
    </xf>
    <xf numFmtId="2" fontId="1" fillId="0" borderId="5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left" vertical="center" wrapText="1"/>
    </xf>
    <xf numFmtId="2" fontId="1" fillId="0" borderId="60" xfId="0" applyNumberFormat="1" applyFont="1" applyFill="1" applyBorder="1" applyAlignment="1">
      <alignment horizontal="center" vertical="center"/>
    </xf>
    <xf numFmtId="0" fontId="15" fillId="37" borderId="16" xfId="0" applyFont="1" applyFill="1" applyBorder="1" applyAlignment="1">
      <alignment vertical="center"/>
    </xf>
    <xf numFmtId="0" fontId="15" fillId="34" borderId="29" xfId="0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114300</xdr:rowOff>
    </xdr:from>
    <xdr:to>
      <xdr:col>8</xdr:col>
      <xdr:colOff>561975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14300"/>
          <a:ext cx="154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1</xdr:row>
      <xdr:rowOff>66675</xdr:rowOff>
    </xdr:from>
    <xdr:to>
      <xdr:col>14</xdr:col>
      <xdr:colOff>190500</xdr:colOff>
      <xdr:row>2</xdr:row>
      <xdr:rowOff>0</xdr:rowOff>
    </xdr:to>
    <xdr:pic>
      <xdr:nvPicPr>
        <xdr:cNvPr id="2" name="Picture 4" descr="intro_klink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05950" y="1647825"/>
          <a:ext cx="1485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7"/>
  <sheetViews>
    <sheetView tabSelected="1" zoomScaleSheetLayoutView="100" workbookViewId="0" topLeftCell="A1">
      <selection activeCell="S7" sqref="S7"/>
    </sheetView>
  </sheetViews>
  <sheetFormatPr defaultColWidth="9.00390625" defaultRowHeight="12.75"/>
  <cols>
    <col min="1" max="1" width="14.875" style="61" customWidth="1"/>
    <col min="2" max="2" width="12.125" style="24" bestFit="1" customWidth="1"/>
    <col min="3" max="3" width="50.875" style="92" customWidth="1"/>
    <col min="4" max="4" width="7.625" style="24" customWidth="1"/>
    <col min="5" max="6" width="7.625" style="25" customWidth="1"/>
    <col min="7" max="7" width="0.6171875" style="2" customWidth="1"/>
    <col min="8" max="8" width="7.875" style="56" customWidth="1"/>
    <col min="9" max="9" width="7.625" style="54" customWidth="1"/>
    <col min="10" max="10" width="0.6171875" style="34" customWidth="1"/>
    <col min="11" max="11" width="8.25390625" style="280" customWidth="1"/>
    <col min="12" max="12" width="7.625" style="114" customWidth="1"/>
    <col min="13" max="13" width="0.6171875" style="34" customWidth="1"/>
    <col min="14" max="14" width="7.75390625" style="122" customWidth="1"/>
    <col min="15" max="15" width="7.625" style="122" customWidth="1"/>
    <col min="16" max="16" width="3.375" style="1" customWidth="1"/>
    <col min="17" max="17" width="11.375" style="1" bestFit="1" customWidth="1"/>
    <col min="18" max="16384" width="9.125" style="1" customWidth="1"/>
  </cols>
  <sheetData>
    <row r="1" spans="1:15" s="23" customFormat="1" ht="124.5" customHeight="1" thickBot="1" thickTop="1">
      <c r="A1" s="307" t="s">
        <v>290</v>
      </c>
      <c r="B1" s="308"/>
      <c r="C1" s="308"/>
      <c r="D1" s="308"/>
      <c r="E1" s="308"/>
      <c r="F1" s="308"/>
      <c r="G1" s="308"/>
      <c r="H1" s="308"/>
      <c r="I1" s="308"/>
      <c r="J1" s="309"/>
      <c r="K1" s="309"/>
      <c r="L1" s="309"/>
      <c r="M1" s="309"/>
      <c r="N1" s="309"/>
      <c r="O1" s="310"/>
    </row>
    <row r="2" spans="1:15" s="27" customFormat="1" ht="46.5" customHeight="1" thickTop="1">
      <c r="A2" s="311" t="s">
        <v>222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</row>
    <row r="3" spans="1:15" s="4" customFormat="1" ht="24" customHeight="1" thickBot="1">
      <c r="A3" s="312" t="s">
        <v>26</v>
      </c>
      <c r="B3" s="27"/>
      <c r="C3" s="313"/>
      <c r="D3" s="27"/>
      <c r="E3" s="27"/>
      <c r="F3" s="27"/>
      <c r="G3" s="158"/>
      <c r="H3" s="314"/>
      <c r="I3" s="314"/>
      <c r="J3" s="314"/>
      <c r="K3" s="315"/>
      <c r="L3" s="315"/>
      <c r="M3" s="314"/>
      <c r="N3" s="316"/>
      <c r="O3" s="316"/>
    </row>
    <row r="4" spans="1:15" s="3" customFormat="1" ht="24" customHeight="1">
      <c r="A4" s="291" t="s">
        <v>0</v>
      </c>
      <c r="B4" s="291" t="s">
        <v>24</v>
      </c>
      <c r="C4" s="291" t="s">
        <v>1</v>
      </c>
      <c r="D4" s="291" t="s">
        <v>25</v>
      </c>
      <c r="E4" s="291" t="s">
        <v>2</v>
      </c>
      <c r="F4" s="291" t="s">
        <v>192</v>
      </c>
      <c r="G4" s="149"/>
      <c r="H4" s="296" t="s">
        <v>196</v>
      </c>
      <c r="I4" s="297"/>
      <c r="J4" s="149"/>
      <c r="K4" s="296" t="s">
        <v>197</v>
      </c>
      <c r="L4" s="297"/>
      <c r="M4" s="149"/>
      <c r="N4" s="296" t="s">
        <v>193</v>
      </c>
      <c r="O4" s="297"/>
    </row>
    <row r="5" spans="1:15" s="16" customFormat="1" ht="16.5" customHeight="1" thickBot="1">
      <c r="A5" s="292"/>
      <c r="B5" s="292"/>
      <c r="C5" s="292"/>
      <c r="D5" s="292"/>
      <c r="E5" s="292"/>
      <c r="F5" s="292"/>
      <c r="G5" s="159"/>
      <c r="H5" s="154" t="s">
        <v>41</v>
      </c>
      <c r="I5" s="155" t="s">
        <v>82</v>
      </c>
      <c r="J5" s="159"/>
      <c r="K5" s="154" t="s">
        <v>41</v>
      </c>
      <c r="L5" s="155" t="s">
        <v>82</v>
      </c>
      <c r="M5" s="159"/>
      <c r="N5" s="154" t="s">
        <v>41</v>
      </c>
      <c r="O5" s="155" t="s">
        <v>82</v>
      </c>
    </row>
    <row r="6" spans="1:17" s="37" customFormat="1" ht="18" customHeight="1" thickBot="1">
      <c r="A6" s="317" t="s">
        <v>13</v>
      </c>
      <c r="B6" s="318"/>
      <c r="C6" s="319"/>
      <c r="D6" s="318"/>
      <c r="E6" s="318"/>
      <c r="F6" s="320"/>
      <c r="G6" s="321"/>
      <c r="H6" s="322"/>
      <c r="I6" s="322"/>
      <c r="J6" s="321"/>
      <c r="K6" s="322"/>
      <c r="L6" s="322"/>
      <c r="M6" s="321"/>
      <c r="N6" s="322"/>
      <c r="O6" s="323"/>
      <c r="Q6" s="269"/>
    </row>
    <row r="7" spans="1:17" s="36" customFormat="1" ht="18" customHeight="1">
      <c r="A7" s="324" t="s">
        <v>210</v>
      </c>
      <c r="B7" s="325" t="s">
        <v>28</v>
      </c>
      <c r="C7" s="326" t="s">
        <v>44</v>
      </c>
      <c r="D7" s="325">
        <v>64</v>
      </c>
      <c r="E7" s="327">
        <v>1.25</v>
      </c>
      <c r="F7" s="328">
        <v>1008</v>
      </c>
      <c r="G7" s="329"/>
      <c r="H7" s="330">
        <v>0.69</v>
      </c>
      <c r="I7" s="331">
        <f>D7*H7</f>
        <v>44.16</v>
      </c>
      <c r="J7" s="332"/>
      <c r="K7" s="330">
        <v>0.69</v>
      </c>
      <c r="L7" s="331">
        <f>D7*K7</f>
        <v>44.16</v>
      </c>
      <c r="M7" s="332"/>
      <c r="N7" s="330">
        <v>0.69</v>
      </c>
      <c r="O7" s="333">
        <f>D7*N7</f>
        <v>44.16</v>
      </c>
      <c r="Q7" s="269"/>
    </row>
    <row r="8" spans="1:17" s="36" customFormat="1" ht="18" customHeight="1">
      <c r="A8" s="334" t="s">
        <v>211</v>
      </c>
      <c r="B8" s="335" t="s">
        <v>28</v>
      </c>
      <c r="C8" s="336" t="s">
        <v>219</v>
      </c>
      <c r="D8" s="335">
        <v>64</v>
      </c>
      <c r="E8" s="337">
        <v>1.25</v>
      </c>
      <c r="F8" s="338">
        <v>1008</v>
      </c>
      <c r="G8" s="339"/>
      <c r="H8" s="340">
        <v>0.69</v>
      </c>
      <c r="I8" s="341">
        <f>D8*H8</f>
        <v>44.16</v>
      </c>
      <c r="J8" s="342"/>
      <c r="K8" s="340">
        <v>0.69</v>
      </c>
      <c r="L8" s="341">
        <f>D8*K8</f>
        <v>44.16</v>
      </c>
      <c r="M8" s="342"/>
      <c r="N8" s="340">
        <v>0.69</v>
      </c>
      <c r="O8" s="343">
        <f>D8*N8</f>
        <v>44.16</v>
      </c>
      <c r="Q8" s="269"/>
    </row>
    <row r="9" spans="1:17" s="36" customFormat="1" ht="18" customHeight="1">
      <c r="A9" s="344" t="s">
        <v>212</v>
      </c>
      <c r="B9" s="345" t="s">
        <v>28</v>
      </c>
      <c r="C9" s="346" t="s">
        <v>42</v>
      </c>
      <c r="D9" s="345">
        <v>64</v>
      </c>
      <c r="E9" s="347">
        <v>1.25</v>
      </c>
      <c r="F9" s="348">
        <v>1008</v>
      </c>
      <c r="G9" s="339"/>
      <c r="H9" s="349">
        <v>0.69</v>
      </c>
      <c r="I9" s="350">
        <f>D9*H9</f>
        <v>44.16</v>
      </c>
      <c r="J9" s="351"/>
      <c r="K9" s="349">
        <v>0.69</v>
      </c>
      <c r="L9" s="350">
        <f>D9*K9</f>
        <v>44.16</v>
      </c>
      <c r="M9" s="351"/>
      <c r="N9" s="349">
        <v>0.69</v>
      </c>
      <c r="O9" s="352">
        <f>D9*N9</f>
        <v>44.16</v>
      </c>
      <c r="Q9" s="269"/>
    </row>
    <row r="10" spans="1:17" s="5" customFormat="1" ht="15" customHeight="1" thickBot="1">
      <c r="A10" s="353" t="s">
        <v>213</v>
      </c>
      <c r="B10" s="354" t="s">
        <v>28</v>
      </c>
      <c r="C10" s="355" t="s">
        <v>218</v>
      </c>
      <c r="D10" s="354">
        <v>64</v>
      </c>
      <c r="E10" s="356">
        <v>1.25</v>
      </c>
      <c r="F10" s="357">
        <v>1008</v>
      </c>
      <c r="G10" s="358"/>
      <c r="H10" s="359">
        <v>0.69</v>
      </c>
      <c r="I10" s="360">
        <f>D10*H10</f>
        <v>44.16</v>
      </c>
      <c r="J10" s="361"/>
      <c r="K10" s="359">
        <v>0.69</v>
      </c>
      <c r="L10" s="360">
        <f>D10*K10</f>
        <v>44.16</v>
      </c>
      <c r="M10" s="361"/>
      <c r="N10" s="359">
        <v>0.69</v>
      </c>
      <c r="O10" s="362">
        <f>D10*N10</f>
        <v>44.16</v>
      </c>
      <c r="Q10" s="263"/>
    </row>
    <row r="11" spans="1:17" s="16" customFormat="1" ht="16.5" customHeight="1">
      <c r="A11" s="363"/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5"/>
      <c r="Q11" s="263"/>
    </row>
    <row r="12" spans="1:17" s="4" customFormat="1" ht="24" customHeight="1" thickBot="1">
      <c r="A12" s="366" t="s">
        <v>130</v>
      </c>
      <c r="B12" s="367"/>
      <c r="C12" s="368"/>
      <c r="D12" s="367"/>
      <c r="E12" s="367"/>
      <c r="F12" s="369"/>
      <c r="G12" s="90"/>
      <c r="H12" s="370"/>
      <c r="I12" s="370"/>
      <c r="J12" s="90"/>
      <c r="K12" s="371"/>
      <c r="L12" s="371"/>
      <c r="M12" s="28"/>
      <c r="N12" s="28"/>
      <c r="O12" s="372"/>
      <c r="Q12" s="263"/>
    </row>
    <row r="13" spans="1:17" s="3" customFormat="1" ht="24" customHeight="1">
      <c r="A13" s="291" t="s">
        <v>0</v>
      </c>
      <c r="B13" s="291" t="s">
        <v>24</v>
      </c>
      <c r="C13" s="291" t="s">
        <v>1</v>
      </c>
      <c r="D13" s="291" t="s">
        <v>25</v>
      </c>
      <c r="E13" s="291" t="s">
        <v>2</v>
      </c>
      <c r="F13" s="293" t="s">
        <v>192</v>
      </c>
      <c r="G13" s="149"/>
      <c r="H13" s="296" t="s">
        <v>196</v>
      </c>
      <c r="I13" s="297"/>
      <c r="J13" s="149"/>
      <c r="K13" s="296" t="s">
        <v>197</v>
      </c>
      <c r="L13" s="297"/>
      <c r="M13" s="149"/>
      <c r="N13" s="296" t="s">
        <v>193</v>
      </c>
      <c r="O13" s="297"/>
      <c r="Q13" s="263"/>
    </row>
    <row r="14" spans="1:17" s="153" customFormat="1" ht="12.75" customHeight="1" thickBot="1">
      <c r="A14" s="292"/>
      <c r="B14" s="292"/>
      <c r="C14" s="292"/>
      <c r="D14" s="292"/>
      <c r="E14" s="292"/>
      <c r="F14" s="294"/>
      <c r="G14" s="159"/>
      <c r="H14" s="154" t="s">
        <v>41</v>
      </c>
      <c r="I14" s="155" t="s">
        <v>82</v>
      </c>
      <c r="J14" s="159"/>
      <c r="K14" s="154" t="s">
        <v>41</v>
      </c>
      <c r="L14" s="155" t="s">
        <v>82</v>
      </c>
      <c r="M14" s="159"/>
      <c r="N14" s="154" t="s">
        <v>41</v>
      </c>
      <c r="O14" s="155" t="s">
        <v>82</v>
      </c>
      <c r="Q14" s="263"/>
    </row>
    <row r="15" spans="1:17" s="5" customFormat="1" ht="20.25" customHeight="1" thickBot="1">
      <c r="A15" s="373" t="s">
        <v>204</v>
      </c>
      <c r="B15" s="374"/>
      <c r="C15" s="375"/>
      <c r="D15" s="376"/>
      <c r="E15" s="376"/>
      <c r="F15" s="377"/>
      <c r="G15" s="321"/>
      <c r="H15" s="378"/>
      <c r="I15" s="378"/>
      <c r="J15" s="321"/>
      <c r="K15" s="374"/>
      <c r="L15" s="379"/>
      <c r="M15" s="321"/>
      <c r="N15" s="211"/>
      <c r="O15" s="212"/>
      <c r="Q15" s="263"/>
    </row>
    <row r="16" spans="1:17" s="8" customFormat="1" ht="18" customHeight="1">
      <c r="A16" s="380" t="s">
        <v>223</v>
      </c>
      <c r="B16" s="381" t="s">
        <v>205</v>
      </c>
      <c r="C16" s="382" t="s">
        <v>224</v>
      </c>
      <c r="D16" s="381">
        <v>54</v>
      </c>
      <c r="E16" s="383">
        <v>2.3</v>
      </c>
      <c r="F16" s="384">
        <v>560</v>
      </c>
      <c r="G16" s="385"/>
      <c r="H16" s="386">
        <v>1.27</v>
      </c>
      <c r="I16" s="387">
        <f>D16*H16</f>
        <v>68.58</v>
      </c>
      <c r="J16" s="385"/>
      <c r="K16" s="386">
        <v>1.27</v>
      </c>
      <c r="L16" s="387">
        <f>D16*K16</f>
        <v>68.58</v>
      </c>
      <c r="M16" s="388"/>
      <c r="N16" s="389">
        <v>1.27</v>
      </c>
      <c r="O16" s="390">
        <f>D16*N16</f>
        <v>68.58</v>
      </c>
      <c r="Q16" s="263"/>
    </row>
    <row r="17" spans="1:17" s="4" customFormat="1" ht="16.5" customHeight="1">
      <c r="A17" s="391" t="s">
        <v>225</v>
      </c>
      <c r="B17" s="392" t="s">
        <v>205</v>
      </c>
      <c r="C17" s="393" t="s">
        <v>226</v>
      </c>
      <c r="D17" s="392">
        <v>54</v>
      </c>
      <c r="E17" s="394">
        <v>2.3</v>
      </c>
      <c r="F17" s="395">
        <v>560</v>
      </c>
      <c r="G17" s="385"/>
      <c r="H17" s="396">
        <f>K17</f>
        <v>1.27</v>
      </c>
      <c r="I17" s="397">
        <f>D17*H17</f>
        <v>68.58</v>
      </c>
      <c r="J17" s="385"/>
      <c r="K17" s="396">
        <f>N17</f>
        <v>1.27</v>
      </c>
      <c r="L17" s="397">
        <f>D17*K17</f>
        <v>68.58</v>
      </c>
      <c r="M17" s="388"/>
      <c r="N17" s="398">
        <v>1.27</v>
      </c>
      <c r="O17" s="399">
        <f>D17*N17</f>
        <v>68.58</v>
      </c>
      <c r="Q17" s="263"/>
    </row>
    <row r="18" spans="1:17" s="3" customFormat="1" ht="17.25" customHeight="1" thickBot="1">
      <c r="A18" s="400" t="s">
        <v>227</v>
      </c>
      <c r="B18" s="401" t="s">
        <v>205</v>
      </c>
      <c r="C18" s="402" t="s">
        <v>228</v>
      </c>
      <c r="D18" s="401">
        <v>54</v>
      </c>
      <c r="E18" s="403">
        <v>2.3</v>
      </c>
      <c r="F18" s="404">
        <v>560</v>
      </c>
      <c r="G18" s="405"/>
      <c r="H18" s="406">
        <f>K18</f>
        <v>1.27</v>
      </c>
      <c r="I18" s="407">
        <f>D18*H18</f>
        <v>68.58</v>
      </c>
      <c r="J18" s="405"/>
      <c r="K18" s="406">
        <f>N18</f>
        <v>1.27</v>
      </c>
      <c r="L18" s="407">
        <f>D18*K18</f>
        <v>68.58</v>
      </c>
      <c r="M18" s="408"/>
      <c r="N18" s="409">
        <v>1.27</v>
      </c>
      <c r="O18" s="410">
        <f>D18*N18</f>
        <v>68.58</v>
      </c>
      <c r="Q18" s="263"/>
    </row>
    <row r="19" spans="1:17" s="15" customFormat="1" ht="12.75" customHeight="1" thickBot="1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411"/>
      <c r="Q19" s="261"/>
    </row>
    <row r="20" spans="1:17" s="15" customFormat="1" ht="12" customHeight="1">
      <c r="A20" s="291" t="s">
        <v>0</v>
      </c>
      <c r="B20" s="291" t="s">
        <v>24</v>
      </c>
      <c r="C20" s="291" t="s">
        <v>1</v>
      </c>
      <c r="D20" s="291" t="s">
        <v>25</v>
      </c>
      <c r="E20" s="291" t="s">
        <v>2</v>
      </c>
      <c r="F20" s="293" t="s">
        <v>192</v>
      </c>
      <c r="G20" s="149"/>
      <c r="H20" s="296" t="s">
        <v>196</v>
      </c>
      <c r="I20" s="297"/>
      <c r="J20" s="149"/>
      <c r="K20" s="296" t="s">
        <v>197</v>
      </c>
      <c r="L20" s="297"/>
      <c r="M20" s="149"/>
      <c r="N20" s="296" t="s">
        <v>193</v>
      </c>
      <c r="O20" s="297"/>
      <c r="Q20" s="261"/>
    </row>
    <row r="21" spans="1:17" s="30" customFormat="1" ht="12.75" customHeight="1" thickBot="1">
      <c r="A21" s="292"/>
      <c r="B21" s="292"/>
      <c r="C21" s="292"/>
      <c r="D21" s="292"/>
      <c r="E21" s="292"/>
      <c r="F21" s="294"/>
      <c r="G21" s="159"/>
      <c r="H21" s="154" t="s">
        <v>41</v>
      </c>
      <c r="I21" s="155" t="s">
        <v>82</v>
      </c>
      <c r="J21" s="159"/>
      <c r="K21" s="154" t="s">
        <v>41</v>
      </c>
      <c r="L21" s="155" t="s">
        <v>82</v>
      </c>
      <c r="M21" s="159"/>
      <c r="N21" s="154" t="s">
        <v>41</v>
      </c>
      <c r="O21" s="155" t="s">
        <v>82</v>
      </c>
      <c r="Q21" s="261"/>
    </row>
    <row r="22" spans="1:17" s="15" customFormat="1" ht="17.25" customHeight="1" thickBot="1">
      <c r="A22" s="412" t="s">
        <v>220</v>
      </c>
      <c r="B22" s="413"/>
      <c r="C22" s="414"/>
      <c r="D22" s="413"/>
      <c r="E22" s="413"/>
      <c r="F22" s="415"/>
      <c r="G22" s="416"/>
      <c r="H22" s="413"/>
      <c r="I22" s="413"/>
      <c r="J22" s="417"/>
      <c r="K22" s="413"/>
      <c r="L22" s="413"/>
      <c r="M22" s="417"/>
      <c r="N22" s="413"/>
      <c r="O22" s="418"/>
      <c r="Q22" s="261"/>
    </row>
    <row r="23" spans="1:17" s="30" customFormat="1" ht="18" customHeight="1">
      <c r="A23" s="391" t="s">
        <v>131</v>
      </c>
      <c r="B23" s="419" t="s">
        <v>77</v>
      </c>
      <c r="C23" s="393" t="s">
        <v>44</v>
      </c>
      <c r="D23" s="419">
        <v>48</v>
      </c>
      <c r="E23" s="420">
        <v>2.5</v>
      </c>
      <c r="F23" s="395">
        <v>520</v>
      </c>
      <c r="G23" s="385"/>
      <c r="H23" s="421">
        <v>1.17</v>
      </c>
      <c r="I23" s="422">
        <f aca="true" t="shared" si="0" ref="I23:I29">D23*H23</f>
        <v>56.16</v>
      </c>
      <c r="J23" s="385"/>
      <c r="K23" s="421">
        <v>1.17</v>
      </c>
      <c r="L23" s="422">
        <f aca="true" t="shared" si="1" ref="L23:L29">D23*K23</f>
        <v>56.16</v>
      </c>
      <c r="M23" s="388"/>
      <c r="N23" s="423">
        <v>1.17</v>
      </c>
      <c r="O23" s="424">
        <f aca="true" t="shared" si="2" ref="O23:O29">D23*N23</f>
        <v>56.16</v>
      </c>
      <c r="Q23" s="261"/>
    </row>
    <row r="24" spans="1:17" s="30" customFormat="1" ht="25.5" customHeight="1">
      <c r="A24" s="391" t="s">
        <v>132</v>
      </c>
      <c r="B24" s="419" t="s">
        <v>77</v>
      </c>
      <c r="C24" s="393" t="s">
        <v>67</v>
      </c>
      <c r="D24" s="419">
        <v>48</v>
      </c>
      <c r="E24" s="420">
        <v>2.5</v>
      </c>
      <c r="F24" s="395">
        <v>520</v>
      </c>
      <c r="G24" s="385"/>
      <c r="H24" s="421">
        <v>1.15</v>
      </c>
      <c r="I24" s="422">
        <f t="shared" si="0"/>
        <v>55.199999999999996</v>
      </c>
      <c r="J24" s="385"/>
      <c r="K24" s="421">
        <v>1.15</v>
      </c>
      <c r="L24" s="422">
        <f t="shared" si="1"/>
        <v>55.199999999999996</v>
      </c>
      <c r="M24" s="388"/>
      <c r="N24" s="423">
        <v>1.15</v>
      </c>
      <c r="O24" s="424">
        <f t="shared" si="2"/>
        <v>55.199999999999996</v>
      </c>
      <c r="Q24" s="261"/>
    </row>
    <row r="25" spans="1:17" s="15" customFormat="1" ht="24" customHeight="1">
      <c r="A25" s="391" t="s">
        <v>133</v>
      </c>
      <c r="B25" s="392" t="s">
        <v>77</v>
      </c>
      <c r="C25" s="393" t="s">
        <v>75</v>
      </c>
      <c r="D25" s="392">
        <v>48</v>
      </c>
      <c r="E25" s="394">
        <v>2.5</v>
      </c>
      <c r="F25" s="395">
        <v>520</v>
      </c>
      <c r="G25" s="385"/>
      <c r="H25" s="425">
        <v>1.15</v>
      </c>
      <c r="I25" s="426">
        <f t="shared" si="0"/>
        <v>55.199999999999996</v>
      </c>
      <c r="J25" s="385"/>
      <c r="K25" s="425">
        <v>1.15</v>
      </c>
      <c r="L25" s="426">
        <f t="shared" si="1"/>
        <v>55.199999999999996</v>
      </c>
      <c r="M25" s="388"/>
      <c r="N25" s="427">
        <v>1.15</v>
      </c>
      <c r="O25" s="399">
        <f t="shared" si="2"/>
        <v>55.199999999999996</v>
      </c>
      <c r="Q25" s="261"/>
    </row>
    <row r="26" spans="1:17" s="15" customFormat="1" ht="19.5" customHeight="1">
      <c r="A26" s="391" t="s">
        <v>134</v>
      </c>
      <c r="B26" s="428" t="s">
        <v>77</v>
      </c>
      <c r="C26" s="429" t="s">
        <v>52</v>
      </c>
      <c r="D26" s="392">
        <v>48</v>
      </c>
      <c r="E26" s="394">
        <v>2.5</v>
      </c>
      <c r="F26" s="395">
        <v>520</v>
      </c>
      <c r="G26" s="385"/>
      <c r="H26" s="421">
        <v>1.17</v>
      </c>
      <c r="I26" s="422">
        <f t="shared" si="0"/>
        <v>56.16</v>
      </c>
      <c r="J26" s="385"/>
      <c r="K26" s="421">
        <v>1.17</v>
      </c>
      <c r="L26" s="422">
        <f t="shared" si="1"/>
        <v>56.16</v>
      </c>
      <c r="M26" s="388"/>
      <c r="N26" s="423">
        <v>1.17</v>
      </c>
      <c r="O26" s="424">
        <f t="shared" si="2"/>
        <v>56.16</v>
      </c>
      <c r="Q26" s="261"/>
    </row>
    <row r="27" spans="1:17" s="35" customFormat="1" ht="24.75" customHeight="1">
      <c r="A27" s="391" t="s">
        <v>206</v>
      </c>
      <c r="B27" s="392" t="s">
        <v>77</v>
      </c>
      <c r="C27" s="393" t="s">
        <v>45</v>
      </c>
      <c r="D27" s="392">
        <v>48</v>
      </c>
      <c r="E27" s="394">
        <v>2.5</v>
      </c>
      <c r="F27" s="395">
        <v>520</v>
      </c>
      <c r="G27" s="385"/>
      <c r="H27" s="421">
        <v>1.15</v>
      </c>
      <c r="I27" s="422">
        <f t="shared" si="0"/>
        <v>55.199999999999996</v>
      </c>
      <c r="J27" s="385"/>
      <c r="K27" s="421">
        <v>1.15</v>
      </c>
      <c r="L27" s="422">
        <f t="shared" si="1"/>
        <v>55.199999999999996</v>
      </c>
      <c r="M27" s="388"/>
      <c r="N27" s="423">
        <v>1.15</v>
      </c>
      <c r="O27" s="424">
        <f t="shared" si="2"/>
        <v>55.199999999999996</v>
      </c>
      <c r="Q27" s="263"/>
    </row>
    <row r="28" spans="1:17" s="14" customFormat="1" ht="18" customHeight="1">
      <c r="A28" s="391" t="s">
        <v>135</v>
      </c>
      <c r="B28" s="392" t="s">
        <v>77</v>
      </c>
      <c r="C28" s="393" t="s">
        <v>79</v>
      </c>
      <c r="D28" s="392">
        <v>48</v>
      </c>
      <c r="E28" s="394">
        <v>2.5</v>
      </c>
      <c r="F28" s="395">
        <v>520</v>
      </c>
      <c r="G28" s="385"/>
      <c r="H28" s="421">
        <v>1.15</v>
      </c>
      <c r="I28" s="422">
        <f t="shared" si="0"/>
        <v>55.199999999999996</v>
      </c>
      <c r="J28" s="385"/>
      <c r="K28" s="421">
        <v>1.15</v>
      </c>
      <c r="L28" s="422">
        <f t="shared" si="1"/>
        <v>55.199999999999996</v>
      </c>
      <c r="M28" s="388"/>
      <c r="N28" s="423">
        <v>1.15</v>
      </c>
      <c r="O28" s="424">
        <f t="shared" si="2"/>
        <v>55.199999999999996</v>
      </c>
      <c r="Q28" s="263"/>
    </row>
    <row r="29" spans="1:17" s="9" customFormat="1" ht="18" customHeight="1" thickBot="1">
      <c r="A29" s="430" t="s">
        <v>136</v>
      </c>
      <c r="B29" s="431" t="s">
        <v>77</v>
      </c>
      <c r="C29" s="432" t="s">
        <v>80</v>
      </c>
      <c r="D29" s="431">
        <v>48</v>
      </c>
      <c r="E29" s="433">
        <v>2.5</v>
      </c>
      <c r="F29" s="434">
        <v>520</v>
      </c>
      <c r="G29" s="385"/>
      <c r="H29" s="435">
        <v>1.25</v>
      </c>
      <c r="I29" s="436">
        <f t="shared" si="0"/>
        <v>60</v>
      </c>
      <c r="J29" s="385"/>
      <c r="K29" s="435">
        <v>1.25</v>
      </c>
      <c r="L29" s="436">
        <f t="shared" si="1"/>
        <v>60</v>
      </c>
      <c r="M29" s="388"/>
      <c r="N29" s="437">
        <v>1.25</v>
      </c>
      <c r="O29" s="438">
        <f t="shared" si="2"/>
        <v>60</v>
      </c>
      <c r="Q29" s="263"/>
    </row>
    <row r="30" spans="1:17" s="9" customFormat="1" ht="18" customHeight="1">
      <c r="A30" s="439" t="s">
        <v>229</v>
      </c>
      <c r="B30" s="381" t="s">
        <v>77</v>
      </c>
      <c r="C30" s="440" t="s">
        <v>230</v>
      </c>
      <c r="D30" s="381">
        <v>48</v>
      </c>
      <c r="E30" s="383">
        <v>2.5</v>
      </c>
      <c r="F30" s="441">
        <v>520</v>
      </c>
      <c r="G30" s="442"/>
      <c r="H30" s="443">
        <f>K30</f>
        <v>1.31</v>
      </c>
      <c r="I30" s="444">
        <f>D30*H30</f>
        <v>62.88</v>
      </c>
      <c r="J30" s="442"/>
      <c r="K30" s="445">
        <f>N30</f>
        <v>1.31</v>
      </c>
      <c r="L30" s="444">
        <f>D30*K30</f>
        <v>62.88</v>
      </c>
      <c r="M30" s="446"/>
      <c r="N30" s="447">
        <v>1.31</v>
      </c>
      <c r="O30" s="448">
        <f>D30*N30</f>
        <v>62.88</v>
      </c>
      <c r="Q30" s="263"/>
    </row>
    <row r="31" spans="1:17" s="4" customFormat="1" ht="24" customHeight="1" thickBot="1">
      <c r="A31" s="400" t="s">
        <v>231</v>
      </c>
      <c r="B31" s="449" t="s">
        <v>77</v>
      </c>
      <c r="C31" s="402" t="s">
        <v>232</v>
      </c>
      <c r="D31" s="449">
        <v>48</v>
      </c>
      <c r="E31" s="450">
        <v>2.5</v>
      </c>
      <c r="F31" s="404">
        <v>520</v>
      </c>
      <c r="G31" s="405"/>
      <c r="H31" s="451">
        <f>K31</f>
        <v>1.31</v>
      </c>
      <c r="I31" s="452">
        <f>D31*H31</f>
        <v>62.88</v>
      </c>
      <c r="J31" s="405"/>
      <c r="K31" s="453">
        <f>N31</f>
        <v>1.31</v>
      </c>
      <c r="L31" s="452">
        <f>D31*K31</f>
        <v>62.88</v>
      </c>
      <c r="M31" s="408"/>
      <c r="N31" s="454">
        <v>1.31</v>
      </c>
      <c r="O31" s="410">
        <f>D31*N31</f>
        <v>62.88</v>
      </c>
      <c r="Q31" s="263"/>
    </row>
    <row r="32" spans="1:17" s="3" customFormat="1" ht="24" customHeight="1">
      <c r="A32" s="439" t="s">
        <v>233</v>
      </c>
      <c r="B32" s="455" t="s">
        <v>77</v>
      </c>
      <c r="C32" s="440" t="s">
        <v>234</v>
      </c>
      <c r="D32" s="455">
        <v>48</v>
      </c>
      <c r="E32" s="456">
        <v>2.5</v>
      </c>
      <c r="F32" s="441">
        <v>520</v>
      </c>
      <c r="G32" s="442"/>
      <c r="H32" s="457">
        <f>K32</f>
        <v>1.42</v>
      </c>
      <c r="I32" s="458">
        <f>D32*H32</f>
        <v>68.16</v>
      </c>
      <c r="J32" s="442"/>
      <c r="K32" s="459">
        <f>N32</f>
        <v>1.42</v>
      </c>
      <c r="L32" s="458">
        <f>D32*K32</f>
        <v>68.16</v>
      </c>
      <c r="M32" s="446"/>
      <c r="N32" s="460">
        <v>1.42</v>
      </c>
      <c r="O32" s="461">
        <f>D32*N32</f>
        <v>68.16</v>
      </c>
      <c r="Q32" s="263"/>
    </row>
    <row r="33" spans="1:17" s="9" customFormat="1" ht="23.25" thickBot="1">
      <c r="A33" s="400" t="s">
        <v>235</v>
      </c>
      <c r="B33" s="401" t="s">
        <v>77</v>
      </c>
      <c r="C33" s="402" t="s">
        <v>236</v>
      </c>
      <c r="D33" s="449">
        <v>48</v>
      </c>
      <c r="E33" s="450">
        <v>2.5</v>
      </c>
      <c r="F33" s="404">
        <v>520</v>
      </c>
      <c r="G33" s="405"/>
      <c r="H33" s="451">
        <f>K33</f>
        <v>1.42</v>
      </c>
      <c r="I33" s="462">
        <f>D33*H33</f>
        <v>68.16</v>
      </c>
      <c r="J33" s="405"/>
      <c r="K33" s="453">
        <f>N33</f>
        <v>1.42</v>
      </c>
      <c r="L33" s="462">
        <f>D33*K33</f>
        <v>68.16</v>
      </c>
      <c r="M33" s="408"/>
      <c r="N33" s="463">
        <v>1.42</v>
      </c>
      <c r="O33" s="410">
        <f>D33*N33</f>
        <v>68.16</v>
      </c>
      <c r="Q33" s="261"/>
    </row>
    <row r="34" spans="1:17" s="9" customFormat="1" ht="11.25" customHeight="1">
      <c r="A34" s="46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465"/>
      <c r="Q34" s="261"/>
    </row>
    <row r="35" spans="1:17" s="9" customFormat="1" ht="19.5" thickBot="1">
      <c r="A35" s="466" t="s">
        <v>237</v>
      </c>
      <c r="B35" s="467"/>
      <c r="C35" s="467"/>
      <c r="D35" s="467"/>
      <c r="E35" s="467"/>
      <c r="F35" s="467"/>
      <c r="G35" s="467"/>
      <c r="H35" s="467"/>
      <c r="I35" s="51"/>
      <c r="J35" s="71"/>
      <c r="K35" s="101"/>
      <c r="L35" s="270"/>
      <c r="M35" s="71"/>
      <c r="N35" s="71"/>
      <c r="O35" s="468"/>
      <c r="Q35" s="261"/>
    </row>
    <row r="36" spans="1:17" s="9" customFormat="1" ht="24.75" customHeight="1">
      <c r="A36" s="298" t="s">
        <v>0</v>
      </c>
      <c r="B36" s="291" t="s">
        <v>24</v>
      </c>
      <c r="C36" s="293" t="s">
        <v>1</v>
      </c>
      <c r="D36" s="291" t="s">
        <v>25</v>
      </c>
      <c r="E36" s="291" t="s">
        <v>2</v>
      </c>
      <c r="F36" s="298" t="s">
        <v>192</v>
      </c>
      <c r="G36" s="68"/>
      <c r="H36" s="296" t="s">
        <v>196</v>
      </c>
      <c r="I36" s="300"/>
      <c r="J36" s="68"/>
      <c r="K36" s="300" t="s">
        <v>197</v>
      </c>
      <c r="L36" s="297"/>
      <c r="M36" s="68"/>
      <c r="N36" s="300" t="s">
        <v>193</v>
      </c>
      <c r="O36" s="297"/>
      <c r="Q36" s="261"/>
    </row>
    <row r="37" spans="1:17" s="10" customFormat="1" ht="15.75" customHeight="1" thickBot="1">
      <c r="A37" s="303"/>
      <c r="B37" s="295"/>
      <c r="C37" s="469"/>
      <c r="D37" s="295"/>
      <c r="E37" s="295"/>
      <c r="F37" s="303"/>
      <c r="G37" s="69"/>
      <c r="H37" s="123" t="s">
        <v>41</v>
      </c>
      <c r="I37" s="245" t="s">
        <v>82</v>
      </c>
      <c r="J37" s="69"/>
      <c r="K37" s="246" t="s">
        <v>41</v>
      </c>
      <c r="L37" s="124" t="s">
        <v>82</v>
      </c>
      <c r="M37" s="69"/>
      <c r="N37" s="246" t="s">
        <v>41</v>
      </c>
      <c r="O37" s="124" t="s">
        <v>82</v>
      </c>
      <c r="Q37" s="263"/>
    </row>
    <row r="38" spans="1:17" s="4" customFormat="1" ht="24" customHeight="1" thickBot="1">
      <c r="A38" s="470" t="s">
        <v>198</v>
      </c>
      <c r="B38" s="471"/>
      <c r="C38" s="471"/>
      <c r="D38" s="471"/>
      <c r="E38" s="471"/>
      <c r="F38" s="472"/>
      <c r="G38" s="471"/>
      <c r="H38" s="471"/>
      <c r="I38" s="473"/>
      <c r="J38" s="474"/>
      <c r="K38" s="475"/>
      <c r="L38" s="476"/>
      <c r="M38" s="474"/>
      <c r="N38" s="475"/>
      <c r="O38" s="477"/>
      <c r="Q38" s="263"/>
    </row>
    <row r="39" spans="1:17" s="3" customFormat="1" ht="24" customHeight="1">
      <c r="A39" s="439" t="s">
        <v>137</v>
      </c>
      <c r="B39" s="381" t="s">
        <v>84</v>
      </c>
      <c r="C39" s="440" t="s">
        <v>217</v>
      </c>
      <c r="D39" s="478">
        <v>57</v>
      </c>
      <c r="E39" s="479">
        <v>2.25</v>
      </c>
      <c r="F39" s="480">
        <v>468</v>
      </c>
      <c r="G39" s="481"/>
      <c r="H39" s="445">
        <v>1.1</v>
      </c>
      <c r="I39" s="482">
        <f aca="true" t="shared" si="3" ref="I39:I48">D39*H39</f>
        <v>62.7</v>
      </c>
      <c r="J39" s="481"/>
      <c r="K39" s="445">
        <v>1.1</v>
      </c>
      <c r="L39" s="444">
        <f aca="true" t="shared" si="4" ref="L39:L48">D39*K39</f>
        <v>62.7</v>
      </c>
      <c r="M39" s="483"/>
      <c r="N39" s="484">
        <v>1.1</v>
      </c>
      <c r="O39" s="448">
        <f aca="true" t="shared" si="5" ref="O39:O48">D39*N39</f>
        <v>62.7</v>
      </c>
      <c r="Q39" s="263"/>
    </row>
    <row r="40" spans="1:17" s="232" customFormat="1" ht="21.75" customHeight="1">
      <c r="A40" s="391" t="s">
        <v>138</v>
      </c>
      <c r="B40" s="392" t="s">
        <v>84</v>
      </c>
      <c r="C40" s="393" t="s">
        <v>216</v>
      </c>
      <c r="D40" s="485">
        <v>57</v>
      </c>
      <c r="E40" s="397">
        <v>2.25</v>
      </c>
      <c r="F40" s="486">
        <v>468</v>
      </c>
      <c r="G40" s="487"/>
      <c r="H40" s="488">
        <v>1.1</v>
      </c>
      <c r="I40" s="489">
        <f t="shared" si="3"/>
        <v>62.7</v>
      </c>
      <c r="J40" s="487"/>
      <c r="K40" s="488">
        <v>1.1</v>
      </c>
      <c r="L40" s="426">
        <f t="shared" si="4"/>
        <v>62.7</v>
      </c>
      <c r="M40" s="490"/>
      <c r="N40" s="491">
        <v>1.1</v>
      </c>
      <c r="O40" s="399">
        <f t="shared" si="5"/>
        <v>62.7</v>
      </c>
      <c r="Q40" s="261"/>
    </row>
    <row r="41" spans="1:17" s="232" customFormat="1" ht="19.5" customHeight="1">
      <c r="A41" s="391" t="s">
        <v>238</v>
      </c>
      <c r="B41" s="392" t="s">
        <v>84</v>
      </c>
      <c r="C41" s="393" t="s">
        <v>87</v>
      </c>
      <c r="D41" s="485">
        <v>57</v>
      </c>
      <c r="E41" s="397">
        <v>2.25</v>
      </c>
      <c r="F41" s="486">
        <v>468</v>
      </c>
      <c r="G41" s="487"/>
      <c r="H41" s="488">
        <v>1.1</v>
      </c>
      <c r="I41" s="489">
        <f t="shared" si="3"/>
        <v>62.7</v>
      </c>
      <c r="J41" s="487"/>
      <c r="K41" s="488">
        <v>1.1</v>
      </c>
      <c r="L41" s="426">
        <f t="shared" si="4"/>
        <v>62.7</v>
      </c>
      <c r="M41" s="490"/>
      <c r="N41" s="491">
        <v>1.1</v>
      </c>
      <c r="O41" s="399">
        <f t="shared" si="5"/>
        <v>62.7</v>
      </c>
      <c r="Q41" s="261"/>
    </row>
    <row r="42" spans="1:17" s="29" customFormat="1" ht="21" customHeight="1" thickBot="1">
      <c r="A42" s="400" t="s">
        <v>139</v>
      </c>
      <c r="B42" s="401" t="s">
        <v>84</v>
      </c>
      <c r="C42" s="402" t="s">
        <v>147</v>
      </c>
      <c r="D42" s="492">
        <v>57</v>
      </c>
      <c r="E42" s="407">
        <v>2.25</v>
      </c>
      <c r="F42" s="493">
        <v>468</v>
      </c>
      <c r="G42" s="494"/>
      <c r="H42" s="453">
        <v>1.1</v>
      </c>
      <c r="I42" s="495">
        <f t="shared" si="3"/>
        <v>62.7</v>
      </c>
      <c r="J42" s="494"/>
      <c r="K42" s="453">
        <v>1.1</v>
      </c>
      <c r="L42" s="452">
        <f t="shared" si="4"/>
        <v>62.7</v>
      </c>
      <c r="M42" s="496"/>
      <c r="N42" s="497">
        <v>1.1</v>
      </c>
      <c r="O42" s="410">
        <f t="shared" si="5"/>
        <v>62.7</v>
      </c>
      <c r="Q42" s="261"/>
    </row>
    <row r="43" spans="1:17" s="29" customFormat="1" ht="22.5" customHeight="1" thickBot="1">
      <c r="A43" s="498" t="s">
        <v>239</v>
      </c>
      <c r="B43" s="499" t="s">
        <v>84</v>
      </c>
      <c r="C43" s="500" t="s">
        <v>102</v>
      </c>
      <c r="D43" s="501">
        <v>57</v>
      </c>
      <c r="E43" s="502">
        <v>2.25</v>
      </c>
      <c r="F43" s="503">
        <v>468</v>
      </c>
      <c r="G43" s="481"/>
      <c r="H43" s="504">
        <f aca="true" t="shared" si="6" ref="H43:H48">K43</f>
        <v>1.21</v>
      </c>
      <c r="I43" s="505">
        <f t="shared" si="3"/>
        <v>68.97</v>
      </c>
      <c r="J43" s="481"/>
      <c r="K43" s="506">
        <f aca="true" t="shared" si="7" ref="K43:K48">N43</f>
        <v>1.21</v>
      </c>
      <c r="L43" s="507">
        <f t="shared" si="4"/>
        <v>68.97</v>
      </c>
      <c r="M43" s="483"/>
      <c r="N43" s="508">
        <v>1.21</v>
      </c>
      <c r="O43" s="509">
        <f t="shared" si="5"/>
        <v>68.97</v>
      </c>
      <c r="Q43" s="261"/>
    </row>
    <row r="44" spans="1:17" s="37" customFormat="1" ht="19.5" customHeight="1">
      <c r="A44" s="510" t="s">
        <v>240</v>
      </c>
      <c r="B44" s="511" t="s">
        <v>84</v>
      </c>
      <c r="C44" s="512" t="s">
        <v>86</v>
      </c>
      <c r="D44" s="478">
        <v>57</v>
      </c>
      <c r="E44" s="479">
        <v>2.25</v>
      </c>
      <c r="F44" s="480">
        <v>468</v>
      </c>
      <c r="G44" s="513"/>
      <c r="H44" s="459">
        <f t="shared" si="6"/>
        <v>1.31</v>
      </c>
      <c r="I44" s="444">
        <f t="shared" si="3"/>
        <v>74.67</v>
      </c>
      <c r="J44" s="513"/>
      <c r="K44" s="445">
        <f t="shared" si="7"/>
        <v>1.31</v>
      </c>
      <c r="L44" s="444">
        <f t="shared" si="4"/>
        <v>74.67</v>
      </c>
      <c r="M44" s="514"/>
      <c r="N44" s="484">
        <v>1.31</v>
      </c>
      <c r="O44" s="448">
        <f t="shared" si="5"/>
        <v>74.67</v>
      </c>
      <c r="Q44" s="261"/>
    </row>
    <row r="45" spans="1:17" s="37" customFormat="1" ht="22.5" customHeight="1">
      <c r="A45" s="515" t="s">
        <v>241</v>
      </c>
      <c r="B45" s="516" t="s">
        <v>84</v>
      </c>
      <c r="C45" s="517" t="s">
        <v>145</v>
      </c>
      <c r="D45" s="485">
        <v>57</v>
      </c>
      <c r="E45" s="397">
        <v>2.25</v>
      </c>
      <c r="F45" s="486">
        <v>468</v>
      </c>
      <c r="G45" s="518"/>
      <c r="H45" s="519">
        <f t="shared" si="6"/>
        <v>1.31</v>
      </c>
      <c r="I45" s="426">
        <f t="shared" si="3"/>
        <v>74.67</v>
      </c>
      <c r="J45" s="518"/>
      <c r="K45" s="488">
        <f t="shared" si="7"/>
        <v>1.31</v>
      </c>
      <c r="L45" s="426">
        <f t="shared" si="4"/>
        <v>74.67</v>
      </c>
      <c r="M45" s="520"/>
      <c r="N45" s="491">
        <v>1.31</v>
      </c>
      <c r="O45" s="399">
        <f t="shared" si="5"/>
        <v>74.67</v>
      </c>
      <c r="Q45" s="261"/>
    </row>
    <row r="46" spans="1:17" s="37" customFormat="1" ht="17.25" customHeight="1">
      <c r="A46" s="515" t="s">
        <v>242</v>
      </c>
      <c r="B46" s="516" t="s">
        <v>84</v>
      </c>
      <c r="C46" s="517" t="s">
        <v>155</v>
      </c>
      <c r="D46" s="485">
        <v>57</v>
      </c>
      <c r="E46" s="397">
        <v>2.25</v>
      </c>
      <c r="F46" s="486">
        <v>468</v>
      </c>
      <c r="G46" s="518"/>
      <c r="H46" s="519">
        <f t="shared" si="6"/>
        <v>1.31</v>
      </c>
      <c r="I46" s="426">
        <f t="shared" si="3"/>
        <v>74.67</v>
      </c>
      <c r="J46" s="518"/>
      <c r="K46" s="488">
        <f t="shared" si="7"/>
        <v>1.31</v>
      </c>
      <c r="L46" s="426">
        <f t="shared" si="4"/>
        <v>74.67</v>
      </c>
      <c r="M46" s="520"/>
      <c r="N46" s="491">
        <v>1.31</v>
      </c>
      <c r="O46" s="399">
        <f t="shared" si="5"/>
        <v>74.67</v>
      </c>
      <c r="Q46" s="261"/>
    </row>
    <row r="47" spans="1:17" s="29" customFormat="1" ht="21" customHeight="1">
      <c r="A47" s="515" t="s">
        <v>243</v>
      </c>
      <c r="B47" s="516" t="s">
        <v>84</v>
      </c>
      <c r="C47" s="517" t="s">
        <v>244</v>
      </c>
      <c r="D47" s="485">
        <v>57</v>
      </c>
      <c r="E47" s="397">
        <v>2.25</v>
      </c>
      <c r="F47" s="486">
        <v>468</v>
      </c>
      <c r="G47" s="518"/>
      <c r="H47" s="488">
        <f t="shared" si="6"/>
        <v>1.31</v>
      </c>
      <c r="I47" s="426">
        <f t="shared" si="3"/>
        <v>74.67</v>
      </c>
      <c r="J47" s="518"/>
      <c r="K47" s="488">
        <f t="shared" si="7"/>
        <v>1.31</v>
      </c>
      <c r="L47" s="426">
        <f t="shared" si="4"/>
        <v>74.67</v>
      </c>
      <c r="M47" s="520"/>
      <c r="N47" s="491">
        <v>1.31</v>
      </c>
      <c r="O47" s="399">
        <f t="shared" si="5"/>
        <v>74.67</v>
      </c>
      <c r="Q47" s="261"/>
    </row>
    <row r="48" spans="1:17" s="29" customFormat="1" ht="15" customHeight="1" thickBot="1">
      <c r="A48" s="521" t="s">
        <v>245</v>
      </c>
      <c r="B48" s="522" t="s">
        <v>84</v>
      </c>
      <c r="C48" s="523" t="s">
        <v>246</v>
      </c>
      <c r="D48" s="492">
        <v>57</v>
      </c>
      <c r="E48" s="407">
        <v>2.25</v>
      </c>
      <c r="F48" s="493">
        <v>468</v>
      </c>
      <c r="G48" s="524"/>
      <c r="H48" s="525">
        <f t="shared" si="6"/>
        <v>1.31</v>
      </c>
      <c r="I48" s="452">
        <f t="shared" si="3"/>
        <v>74.67</v>
      </c>
      <c r="J48" s="524"/>
      <c r="K48" s="453">
        <f t="shared" si="7"/>
        <v>1.31</v>
      </c>
      <c r="L48" s="452">
        <f t="shared" si="4"/>
        <v>74.67</v>
      </c>
      <c r="M48" s="526"/>
      <c r="N48" s="497">
        <v>1.31</v>
      </c>
      <c r="O48" s="410">
        <f t="shared" si="5"/>
        <v>74.67</v>
      </c>
      <c r="Q48" s="261"/>
    </row>
    <row r="49" spans="1:17" s="38" customFormat="1" ht="24.75" customHeight="1">
      <c r="A49" s="527" t="s">
        <v>247</v>
      </c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9"/>
      <c r="Q49" s="261"/>
    </row>
    <row r="50" spans="1:17" s="262" customFormat="1" ht="24" customHeight="1" thickBot="1">
      <c r="A50" s="530" t="s">
        <v>248</v>
      </c>
      <c r="B50" s="28"/>
      <c r="C50" s="531"/>
      <c r="D50" s="28"/>
      <c r="E50" s="28"/>
      <c r="F50" s="158"/>
      <c r="G50" s="532"/>
      <c r="H50" s="28"/>
      <c r="I50" s="28"/>
      <c r="J50" s="532"/>
      <c r="K50" s="107"/>
      <c r="L50" s="107"/>
      <c r="M50" s="532"/>
      <c r="N50" s="107"/>
      <c r="O50" s="108"/>
      <c r="Q50" s="261"/>
    </row>
    <row r="51" spans="1:17" s="37" customFormat="1" ht="25.5" customHeight="1">
      <c r="A51" s="291" t="s">
        <v>0</v>
      </c>
      <c r="B51" s="291" t="s">
        <v>24</v>
      </c>
      <c r="C51" s="291" t="s">
        <v>1</v>
      </c>
      <c r="D51" s="291" t="s">
        <v>25</v>
      </c>
      <c r="E51" s="291" t="s">
        <v>2</v>
      </c>
      <c r="F51" s="291" t="s">
        <v>192</v>
      </c>
      <c r="G51" s="68"/>
      <c r="H51" s="296" t="s">
        <v>196</v>
      </c>
      <c r="I51" s="297"/>
      <c r="J51" s="68"/>
      <c r="K51" s="296" t="s">
        <v>197</v>
      </c>
      <c r="L51" s="297"/>
      <c r="M51" s="68"/>
      <c r="N51" s="296" t="s">
        <v>193</v>
      </c>
      <c r="O51" s="297"/>
      <c r="Q51" s="261"/>
    </row>
    <row r="52" spans="1:17" s="37" customFormat="1" ht="27.75" customHeight="1" thickBot="1">
      <c r="A52" s="292"/>
      <c r="B52" s="292"/>
      <c r="C52" s="292"/>
      <c r="D52" s="292"/>
      <c r="E52" s="292"/>
      <c r="F52" s="292"/>
      <c r="G52" s="69"/>
      <c r="H52" s="123" t="s">
        <v>41</v>
      </c>
      <c r="I52" s="124" t="s">
        <v>82</v>
      </c>
      <c r="J52" s="69"/>
      <c r="K52" s="123" t="s">
        <v>41</v>
      </c>
      <c r="L52" s="124" t="s">
        <v>82</v>
      </c>
      <c r="M52" s="69"/>
      <c r="N52" s="123" t="s">
        <v>41</v>
      </c>
      <c r="O52" s="124" t="s">
        <v>82</v>
      </c>
      <c r="Q52" s="261"/>
    </row>
    <row r="53" spans="1:17" s="15" customFormat="1" ht="21" customHeight="1" thickBot="1">
      <c r="A53" s="373" t="s">
        <v>3</v>
      </c>
      <c r="B53" s="375"/>
      <c r="C53" s="533"/>
      <c r="D53" s="375"/>
      <c r="E53" s="375"/>
      <c r="F53" s="374"/>
      <c r="G53" s="321"/>
      <c r="H53" s="534"/>
      <c r="I53" s="375"/>
      <c r="J53" s="321"/>
      <c r="K53" s="375"/>
      <c r="L53" s="375"/>
      <c r="M53" s="321"/>
      <c r="N53" s="375"/>
      <c r="O53" s="535"/>
      <c r="Q53" s="261"/>
    </row>
    <row r="54" spans="1:17" s="29" customFormat="1" ht="19.5" customHeight="1">
      <c r="A54" s="201" t="s">
        <v>110</v>
      </c>
      <c r="B54" s="203" t="s">
        <v>33</v>
      </c>
      <c r="C54" s="181" t="s">
        <v>44</v>
      </c>
      <c r="D54" s="203">
        <v>64</v>
      </c>
      <c r="E54" s="187">
        <v>2.15</v>
      </c>
      <c r="F54" s="185">
        <v>576</v>
      </c>
      <c r="G54" s="237"/>
      <c r="H54" s="536">
        <f>N54*0.9</f>
        <v>1.1700000000000002</v>
      </c>
      <c r="I54" s="537">
        <f>D54*H54</f>
        <v>74.88000000000001</v>
      </c>
      <c r="J54" s="69"/>
      <c r="K54" s="260">
        <f>N54*0.95</f>
        <v>1.2349999999999999</v>
      </c>
      <c r="L54" s="117">
        <f>D54*K54</f>
        <v>79.03999999999999</v>
      </c>
      <c r="M54" s="69"/>
      <c r="N54" s="538">
        <v>1.3</v>
      </c>
      <c r="O54" s="539">
        <f>D54*N54</f>
        <v>83.2</v>
      </c>
      <c r="Q54" s="261"/>
    </row>
    <row r="55" spans="1:17" s="29" customFormat="1" ht="24.75" customHeight="1">
      <c r="A55" s="166" t="s">
        <v>111</v>
      </c>
      <c r="B55" s="204" t="s">
        <v>33</v>
      </c>
      <c r="C55" s="129" t="s">
        <v>76</v>
      </c>
      <c r="D55" s="204">
        <v>64</v>
      </c>
      <c r="E55" s="130">
        <v>2.15</v>
      </c>
      <c r="F55" s="128">
        <v>576</v>
      </c>
      <c r="G55" s="237"/>
      <c r="H55" s="540">
        <f>N55*0.9</f>
        <v>1.1340000000000001</v>
      </c>
      <c r="I55" s="249">
        <f aca="true" t="shared" si="8" ref="I55:I63">D55*H55</f>
        <v>72.57600000000001</v>
      </c>
      <c r="J55" s="69"/>
      <c r="K55" s="260">
        <f>N55*0.95</f>
        <v>1.1969999999999998</v>
      </c>
      <c r="L55" s="102">
        <f aca="true" t="shared" si="9" ref="L55:L63">D55*K55</f>
        <v>76.60799999999999</v>
      </c>
      <c r="M55" s="69"/>
      <c r="N55" s="541">
        <v>1.26</v>
      </c>
      <c r="O55" s="239">
        <f aca="true" t="shared" si="10" ref="O55:O63">D55*N55</f>
        <v>80.64</v>
      </c>
      <c r="Q55" s="261"/>
    </row>
    <row r="56" spans="1:17" s="29" customFormat="1" ht="24.75" customHeight="1">
      <c r="A56" s="166" t="s">
        <v>112</v>
      </c>
      <c r="B56" s="204" t="s">
        <v>33</v>
      </c>
      <c r="C56" s="129" t="s">
        <v>45</v>
      </c>
      <c r="D56" s="204">
        <v>64</v>
      </c>
      <c r="E56" s="130">
        <v>2.15</v>
      </c>
      <c r="F56" s="128">
        <v>576</v>
      </c>
      <c r="G56" s="237"/>
      <c r="H56" s="540">
        <f aca="true" t="shared" si="11" ref="H56:H63">N56*0.9</f>
        <v>1.1520000000000001</v>
      </c>
      <c r="I56" s="249">
        <f t="shared" si="8"/>
        <v>73.72800000000001</v>
      </c>
      <c r="J56" s="69"/>
      <c r="K56" s="260">
        <f aca="true" t="shared" si="12" ref="K56:K63">N56*0.95</f>
        <v>1.216</v>
      </c>
      <c r="L56" s="102">
        <f t="shared" si="9"/>
        <v>77.824</v>
      </c>
      <c r="M56" s="69"/>
      <c r="N56" s="541">
        <v>1.28</v>
      </c>
      <c r="O56" s="239">
        <f t="shared" si="10"/>
        <v>81.92</v>
      </c>
      <c r="Q56" s="261"/>
    </row>
    <row r="57" spans="1:17" s="15" customFormat="1" ht="24.75" customHeight="1">
      <c r="A57" s="166" t="s">
        <v>113</v>
      </c>
      <c r="B57" s="204" t="s">
        <v>33</v>
      </c>
      <c r="C57" s="182" t="s">
        <v>46</v>
      </c>
      <c r="D57" s="128">
        <f>D63</f>
        <v>64</v>
      </c>
      <c r="E57" s="130">
        <v>2.15</v>
      </c>
      <c r="F57" s="128">
        <f>F63</f>
        <v>576</v>
      </c>
      <c r="G57" s="237"/>
      <c r="H57" s="540">
        <f t="shared" si="11"/>
        <v>1.1520000000000001</v>
      </c>
      <c r="I57" s="249">
        <f t="shared" si="8"/>
        <v>73.72800000000001</v>
      </c>
      <c r="J57" s="69"/>
      <c r="K57" s="260">
        <f t="shared" si="12"/>
        <v>1.216</v>
      </c>
      <c r="L57" s="102">
        <f t="shared" si="9"/>
        <v>77.824</v>
      </c>
      <c r="M57" s="69"/>
      <c r="N57" s="12">
        <v>1.28</v>
      </c>
      <c r="O57" s="239">
        <f t="shared" si="10"/>
        <v>81.92</v>
      </c>
      <c r="Q57" s="261"/>
    </row>
    <row r="58" spans="1:17" s="35" customFormat="1" ht="24.75" customHeight="1">
      <c r="A58" s="166" t="s">
        <v>114</v>
      </c>
      <c r="B58" s="204" t="s">
        <v>33</v>
      </c>
      <c r="C58" s="129" t="s">
        <v>140</v>
      </c>
      <c r="D58" s="204">
        <v>64</v>
      </c>
      <c r="E58" s="130">
        <v>2.15</v>
      </c>
      <c r="F58" s="128">
        <v>576</v>
      </c>
      <c r="G58" s="237"/>
      <c r="H58" s="540">
        <f>N58*0.9</f>
        <v>1.1520000000000001</v>
      </c>
      <c r="I58" s="249">
        <f t="shared" si="8"/>
        <v>73.72800000000001</v>
      </c>
      <c r="J58" s="69"/>
      <c r="K58" s="260">
        <f t="shared" si="12"/>
        <v>1.216</v>
      </c>
      <c r="L58" s="102">
        <f t="shared" si="9"/>
        <v>77.824</v>
      </c>
      <c r="M58" s="69"/>
      <c r="N58" s="541">
        <v>1.28</v>
      </c>
      <c r="O58" s="239">
        <f t="shared" si="10"/>
        <v>81.92</v>
      </c>
      <c r="Q58" s="263"/>
    </row>
    <row r="59" spans="1:17" s="35" customFormat="1" ht="24.75" customHeight="1">
      <c r="A59" s="166" t="s">
        <v>115</v>
      </c>
      <c r="B59" s="204" t="s">
        <v>33</v>
      </c>
      <c r="C59" s="129" t="s">
        <v>42</v>
      </c>
      <c r="D59" s="204">
        <v>64</v>
      </c>
      <c r="E59" s="130">
        <v>2.15</v>
      </c>
      <c r="F59" s="128">
        <v>576</v>
      </c>
      <c r="G59" s="237"/>
      <c r="H59" s="540">
        <f t="shared" si="11"/>
        <v>1.1340000000000001</v>
      </c>
      <c r="I59" s="249">
        <f t="shared" si="8"/>
        <v>72.57600000000001</v>
      </c>
      <c r="J59" s="69"/>
      <c r="K59" s="260">
        <f t="shared" si="12"/>
        <v>1.1969999999999998</v>
      </c>
      <c r="L59" s="102">
        <f t="shared" si="9"/>
        <v>76.60799999999999</v>
      </c>
      <c r="M59" s="69"/>
      <c r="N59" s="541">
        <v>1.26</v>
      </c>
      <c r="O59" s="239">
        <f t="shared" si="10"/>
        <v>80.64</v>
      </c>
      <c r="Q59" s="285"/>
    </row>
    <row r="60" spans="1:17" s="10" customFormat="1" ht="24.75" customHeight="1">
      <c r="A60" s="166" t="s">
        <v>116</v>
      </c>
      <c r="B60" s="204" t="s">
        <v>33</v>
      </c>
      <c r="C60" s="129" t="s">
        <v>74</v>
      </c>
      <c r="D60" s="204">
        <v>64</v>
      </c>
      <c r="E60" s="130">
        <v>2.15</v>
      </c>
      <c r="F60" s="128">
        <v>576</v>
      </c>
      <c r="G60" s="237"/>
      <c r="H60" s="540">
        <f t="shared" si="11"/>
        <v>1.1340000000000001</v>
      </c>
      <c r="I60" s="249">
        <f t="shared" si="8"/>
        <v>72.57600000000001</v>
      </c>
      <c r="J60" s="69"/>
      <c r="K60" s="260">
        <f t="shared" si="12"/>
        <v>1.1969999999999998</v>
      </c>
      <c r="L60" s="102">
        <f t="shared" si="9"/>
        <v>76.60799999999999</v>
      </c>
      <c r="M60" s="69"/>
      <c r="N60" s="541">
        <v>1.26</v>
      </c>
      <c r="O60" s="239">
        <f t="shared" si="10"/>
        <v>80.64</v>
      </c>
      <c r="Q60" s="263"/>
    </row>
    <row r="61" spans="1:17" s="4" customFormat="1" ht="24.75" customHeight="1">
      <c r="A61" s="166" t="s">
        <v>117</v>
      </c>
      <c r="B61" s="204" t="s">
        <v>33</v>
      </c>
      <c r="C61" s="129" t="s">
        <v>43</v>
      </c>
      <c r="D61" s="204">
        <v>64</v>
      </c>
      <c r="E61" s="130">
        <v>2.15</v>
      </c>
      <c r="F61" s="128">
        <v>576</v>
      </c>
      <c r="G61" s="237"/>
      <c r="H61" s="540">
        <f t="shared" si="11"/>
        <v>1.1340000000000001</v>
      </c>
      <c r="I61" s="249">
        <f t="shared" si="8"/>
        <v>72.57600000000001</v>
      </c>
      <c r="J61" s="69"/>
      <c r="K61" s="260">
        <f t="shared" si="12"/>
        <v>1.1969999999999998</v>
      </c>
      <c r="L61" s="102">
        <f t="shared" si="9"/>
        <v>76.60799999999999</v>
      </c>
      <c r="M61" s="69"/>
      <c r="N61" s="541">
        <v>1.26</v>
      </c>
      <c r="O61" s="239">
        <f t="shared" si="10"/>
        <v>80.64</v>
      </c>
      <c r="Q61" s="263"/>
    </row>
    <row r="62" spans="1:17" s="3" customFormat="1" ht="24.75" customHeight="1">
      <c r="A62" s="166" t="s">
        <v>118</v>
      </c>
      <c r="B62" s="204" t="s">
        <v>33</v>
      </c>
      <c r="C62" s="182" t="s">
        <v>47</v>
      </c>
      <c r="D62" s="204">
        <v>64</v>
      </c>
      <c r="E62" s="130">
        <v>2.15</v>
      </c>
      <c r="F62" s="128">
        <v>576</v>
      </c>
      <c r="G62" s="237"/>
      <c r="H62" s="540">
        <f t="shared" si="11"/>
        <v>1.251</v>
      </c>
      <c r="I62" s="249">
        <f t="shared" si="8"/>
        <v>80.064</v>
      </c>
      <c r="J62" s="69"/>
      <c r="K62" s="260">
        <f t="shared" si="12"/>
        <v>1.3204999999999998</v>
      </c>
      <c r="L62" s="102">
        <f t="shared" si="9"/>
        <v>84.51199999999999</v>
      </c>
      <c r="M62" s="69"/>
      <c r="N62" s="541">
        <v>1.39</v>
      </c>
      <c r="O62" s="239">
        <f t="shared" si="10"/>
        <v>88.96</v>
      </c>
      <c r="Q62" s="263"/>
    </row>
    <row r="63" spans="1:17" s="29" customFormat="1" ht="24.75" customHeight="1" thickBot="1">
      <c r="A63" s="202" t="s">
        <v>119</v>
      </c>
      <c r="B63" s="205" t="s">
        <v>33</v>
      </c>
      <c r="C63" s="206" t="s">
        <v>48</v>
      </c>
      <c r="D63" s="205">
        <v>64</v>
      </c>
      <c r="E63" s="175">
        <v>2.15</v>
      </c>
      <c r="F63" s="186">
        <v>576</v>
      </c>
      <c r="G63" s="238"/>
      <c r="H63" s="542">
        <f t="shared" si="11"/>
        <v>1.251</v>
      </c>
      <c r="I63" s="257">
        <f t="shared" si="8"/>
        <v>80.064</v>
      </c>
      <c r="J63" s="70"/>
      <c r="K63" s="260">
        <f t="shared" si="12"/>
        <v>1.3204999999999998</v>
      </c>
      <c r="L63" s="118">
        <f t="shared" si="9"/>
        <v>84.51199999999999</v>
      </c>
      <c r="M63" s="70"/>
      <c r="N63" s="543">
        <v>1.39</v>
      </c>
      <c r="O63" s="544">
        <f t="shared" si="10"/>
        <v>88.96</v>
      </c>
      <c r="Q63" s="261"/>
    </row>
    <row r="64" spans="1:17" s="29" customFormat="1" ht="21" customHeight="1" thickBot="1">
      <c r="A64" s="373" t="s">
        <v>4</v>
      </c>
      <c r="B64" s="375"/>
      <c r="C64" s="533"/>
      <c r="D64" s="375"/>
      <c r="E64" s="375"/>
      <c r="F64" s="374"/>
      <c r="G64" s="321"/>
      <c r="H64" s="413"/>
      <c r="I64" s="375"/>
      <c r="J64" s="321"/>
      <c r="K64" s="375"/>
      <c r="L64" s="375"/>
      <c r="M64" s="321"/>
      <c r="N64" s="545"/>
      <c r="O64" s="546"/>
      <c r="Q64" s="261"/>
    </row>
    <row r="65" spans="1:17" s="15" customFormat="1" ht="17.25" customHeight="1">
      <c r="A65" s="547" t="s">
        <v>120</v>
      </c>
      <c r="B65" s="548" t="s">
        <v>31</v>
      </c>
      <c r="C65" s="549" t="s">
        <v>42</v>
      </c>
      <c r="D65" s="548">
        <v>54</v>
      </c>
      <c r="E65" s="550">
        <v>2.7</v>
      </c>
      <c r="F65" s="551">
        <v>448</v>
      </c>
      <c r="G65" s="68"/>
      <c r="H65" s="18">
        <f>N65*0.9</f>
        <v>1.35</v>
      </c>
      <c r="I65" s="550">
        <f>D65*H65</f>
        <v>72.9</v>
      </c>
      <c r="J65" s="68"/>
      <c r="K65" s="260">
        <f>N65*0.95</f>
        <v>1.4249999999999998</v>
      </c>
      <c r="L65" s="552">
        <f>D65*K65</f>
        <v>76.94999999999999</v>
      </c>
      <c r="M65" s="68"/>
      <c r="N65" s="79">
        <v>1.5</v>
      </c>
      <c r="O65" s="539">
        <f>D65*N65</f>
        <v>81</v>
      </c>
      <c r="Q65" s="261"/>
    </row>
    <row r="66" spans="1:17" s="15" customFormat="1" ht="20.25" customHeight="1" thickBot="1">
      <c r="A66" s="22" t="s">
        <v>121</v>
      </c>
      <c r="B66" s="19" t="s">
        <v>31</v>
      </c>
      <c r="C66" s="20" t="s">
        <v>43</v>
      </c>
      <c r="D66" s="19">
        <v>54</v>
      </c>
      <c r="E66" s="32">
        <v>2.7</v>
      </c>
      <c r="F66" s="67">
        <v>448</v>
      </c>
      <c r="G66" s="70"/>
      <c r="H66" s="21">
        <f>N66*0.9</f>
        <v>1.35</v>
      </c>
      <c r="I66" s="32">
        <f>D66*H66</f>
        <v>72.9</v>
      </c>
      <c r="J66" s="70"/>
      <c r="K66" s="260">
        <f>N66*0.95</f>
        <v>1.4249999999999998</v>
      </c>
      <c r="L66" s="275">
        <f>D66*K66</f>
        <v>76.94999999999999</v>
      </c>
      <c r="M66" s="70"/>
      <c r="N66" s="76">
        <v>1.5</v>
      </c>
      <c r="O66" s="544">
        <f>D66*N66</f>
        <v>81</v>
      </c>
      <c r="Q66" s="261"/>
    </row>
    <row r="67" spans="1:17" s="29" customFormat="1" ht="15" customHeight="1" thickBot="1">
      <c r="A67" s="553" t="s">
        <v>107</v>
      </c>
      <c r="B67" s="49"/>
      <c r="C67" s="100"/>
      <c r="D67" s="49"/>
      <c r="E67" s="49"/>
      <c r="F67" s="225"/>
      <c r="G67" s="72"/>
      <c r="H67" s="49"/>
      <c r="I67" s="49"/>
      <c r="J67" s="72"/>
      <c r="K67" s="49"/>
      <c r="L67" s="49"/>
      <c r="M67" s="72"/>
      <c r="N67" s="49"/>
      <c r="O67" s="57"/>
      <c r="Q67" s="261"/>
    </row>
    <row r="68" spans="1:17" s="29" customFormat="1" ht="12" customHeight="1">
      <c r="A68" s="75"/>
      <c r="B68" s="75"/>
      <c r="C68" s="97"/>
      <c r="D68" s="75"/>
      <c r="E68" s="75"/>
      <c r="F68" s="229"/>
      <c r="G68" s="71"/>
      <c r="H68" s="75"/>
      <c r="I68" s="75"/>
      <c r="J68" s="71"/>
      <c r="K68" s="116"/>
      <c r="L68" s="116"/>
      <c r="M68" s="71"/>
      <c r="N68" s="116"/>
      <c r="O68" s="116"/>
      <c r="Q68" s="261"/>
    </row>
    <row r="69" spans="1:17" s="29" customFormat="1" ht="12" customHeight="1" thickBot="1">
      <c r="A69" s="554"/>
      <c r="B69" s="555"/>
      <c r="C69" s="556"/>
      <c r="D69" s="555"/>
      <c r="E69" s="557"/>
      <c r="F69" s="557"/>
      <c r="G69" s="558"/>
      <c r="H69" s="559"/>
      <c r="I69" s="559"/>
      <c r="J69" s="560"/>
      <c r="K69" s="371"/>
      <c r="L69" s="371"/>
      <c r="M69" s="560"/>
      <c r="N69" s="371"/>
      <c r="O69" s="371"/>
      <c r="Q69" s="261"/>
    </row>
    <row r="70" spans="1:17" s="30" customFormat="1" ht="11.25">
      <c r="A70" s="295" t="s">
        <v>0</v>
      </c>
      <c r="B70" s="295" t="s">
        <v>24</v>
      </c>
      <c r="C70" s="295" t="s">
        <v>1</v>
      </c>
      <c r="D70" s="295" t="s">
        <v>25</v>
      </c>
      <c r="E70" s="295" t="s">
        <v>2</v>
      </c>
      <c r="F70" s="295" t="s">
        <v>192</v>
      </c>
      <c r="G70" s="150"/>
      <c r="H70" s="561" t="s">
        <v>196</v>
      </c>
      <c r="I70" s="562"/>
      <c r="J70" s="150"/>
      <c r="K70" s="561" t="s">
        <v>197</v>
      </c>
      <c r="L70" s="562"/>
      <c r="M70" s="150"/>
      <c r="N70" s="561" t="s">
        <v>193</v>
      </c>
      <c r="O70" s="562"/>
      <c r="Q70" s="261"/>
    </row>
    <row r="71" spans="1:17" s="29" customFormat="1" ht="12.75" customHeight="1" thickBot="1">
      <c r="A71" s="292"/>
      <c r="B71" s="292"/>
      <c r="C71" s="292"/>
      <c r="D71" s="292"/>
      <c r="E71" s="292"/>
      <c r="F71" s="292"/>
      <c r="G71" s="159"/>
      <c r="H71" s="154" t="s">
        <v>41</v>
      </c>
      <c r="I71" s="155" t="s">
        <v>82</v>
      </c>
      <c r="J71" s="159"/>
      <c r="K71" s="154" t="s">
        <v>41</v>
      </c>
      <c r="L71" s="155" t="s">
        <v>82</v>
      </c>
      <c r="M71" s="159"/>
      <c r="N71" s="154" t="s">
        <v>41</v>
      </c>
      <c r="O71" s="155" t="s">
        <v>82</v>
      </c>
      <c r="Q71" s="261"/>
    </row>
    <row r="72" spans="1:17" s="29" customFormat="1" ht="12.75" customHeight="1" thickBot="1">
      <c r="A72" s="373" t="s">
        <v>5</v>
      </c>
      <c r="B72" s="375"/>
      <c r="C72" s="533"/>
      <c r="D72" s="375"/>
      <c r="E72" s="375"/>
      <c r="F72" s="374"/>
      <c r="G72" s="321"/>
      <c r="H72" s="375"/>
      <c r="I72" s="375"/>
      <c r="J72" s="321"/>
      <c r="K72" s="375"/>
      <c r="L72" s="375"/>
      <c r="M72" s="321"/>
      <c r="N72" s="375"/>
      <c r="O72" s="535"/>
      <c r="Q72" s="261"/>
    </row>
    <row r="73" spans="1:17" s="15" customFormat="1" ht="24" customHeight="1">
      <c r="A73" s="188" t="s">
        <v>214</v>
      </c>
      <c r="B73" s="189" t="s">
        <v>32</v>
      </c>
      <c r="C73" s="190" t="s">
        <v>224</v>
      </c>
      <c r="D73" s="191">
        <f>D95</f>
        <v>48</v>
      </c>
      <c r="E73" s="192">
        <v>2.9</v>
      </c>
      <c r="F73" s="191">
        <f>F95</f>
        <v>416</v>
      </c>
      <c r="G73" s="69"/>
      <c r="H73" s="563">
        <f>N73*0.9</f>
        <v>1.665</v>
      </c>
      <c r="I73" s="84">
        <f aca="true" t="shared" si="13" ref="I73:I98">D73*H73</f>
        <v>79.92</v>
      </c>
      <c r="J73" s="69"/>
      <c r="K73" s="260">
        <f>N73*0.95</f>
        <v>1.7575</v>
      </c>
      <c r="L73" s="193">
        <f aca="true" t="shared" si="14" ref="L73:L98">D73*K73</f>
        <v>84.36</v>
      </c>
      <c r="M73" s="69"/>
      <c r="N73" s="104">
        <v>1.85</v>
      </c>
      <c r="O73" s="564">
        <f aca="true" t="shared" si="15" ref="O73:O98">D73*N73</f>
        <v>88.80000000000001</v>
      </c>
      <c r="Q73" s="261"/>
    </row>
    <row r="74" spans="1:17" s="15" customFormat="1" ht="24" customHeight="1">
      <c r="A74" s="166" t="s">
        <v>249</v>
      </c>
      <c r="B74" s="132" t="s">
        <v>32</v>
      </c>
      <c r="C74" s="171" t="s">
        <v>226</v>
      </c>
      <c r="D74" s="128">
        <v>48</v>
      </c>
      <c r="E74" s="130">
        <v>2.9</v>
      </c>
      <c r="F74" s="128">
        <v>416</v>
      </c>
      <c r="G74" s="237"/>
      <c r="H74" s="11">
        <f>N74*0.9</f>
        <v>1.665</v>
      </c>
      <c r="I74" s="11">
        <f t="shared" si="13"/>
        <v>79.92</v>
      </c>
      <c r="J74" s="69"/>
      <c r="K74" s="260">
        <f>N74*0.95</f>
        <v>1.7575</v>
      </c>
      <c r="L74" s="102">
        <f t="shared" si="14"/>
        <v>84.36</v>
      </c>
      <c r="M74" s="69"/>
      <c r="N74" s="105">
        <v>1.85</v>
      </c>
      <c r="O74" s="106">
        <f t="shared" si="15"/>
        <v>88.80000000000001</v>
      </c>
      <c r="Q74" s="261"/>
    </row>
    <row r="75" spans="1:17" s="15" customFormat="1" ht="24" customHeight="1">
      <c r="A75" s="188" t="s">
        <v>89</v>
      </c>
      <c r="B75" s="189" t="s">
        <v>32</v>
      </c>
      <c r="C75" s="190" t="s">
        <v>58</v>
      </c>
      <c r="D75" s="191">
        <f>D97</f>
        <v>48</v>
      </c>
      <c r="E75" s="192">
        <v>2.9</v>
      </c>
      <c r="F75" s="191">
        <f>F97</f>
        <v>416</v>
      </c>
      <c r="G75" s="69"/>
      <c r="H75" s="11">
        <f aca="true" t="shared" si="16" ref="H75:H98">N75*0.9</f>
        <v>1.665</v>
      </c>
      <c r="I75" s="84">
        <f t="shared" si="13"/>
        <v>79.92</v>
      </c>
      <c r="J75" s="69"/>
      <c r="K75" s="260">
        <f aca="true" t="shared" si="17" ref="K75:K98">N75*0.95</f>
        <v>1.7575</v>
      </c>
      <c r="L75" s="193">
        <f t="shared" si="14"/>
        <v>84.36</v>
      </c>
      <c r="M75" s="69"/>
      <c r="N75" s="104">
        <v>1.85</v>
      </c>
      <c r="O75" s="564">
        <f t="shared" si="15"/>
        <v>88.80000000000001</v>
      </c>
      <c r="Q75" s="261"/>
    </row>
    <row r="76" spans="1:17" s="15" customFormat="1" ht="24" customHeight="1">
      <c r="A76" s="126" t="s">
        <v>18</v>
      </c>
      <c r="B76" s="132" t="s">
        <v>32</v>
      </c>
      <c r="C76" s="129" t="s">
        <v>50</v>
      </c>
      <c r="D76" s="128">
        <v>48</v>
      </c>
      <c r="E76" s="130">
        <v>3</v>
      </c>
      <c r="F76" s="128">
        <v>416</v>
      </c>
      <c r="G76" s="69"/>
      <c r="H76" s="11">
        <f t="shared" si="16"/>
        <v>1.4580000000000002</v>
      </c>
      <c r="I76" s="11">
        <f t="shared" si="13"/>
        <v>69.98400000000001</v>
      </c>
      <c r="J76" s="69"/>
      <c r="K76" s="260">
        <f t="shared" si="17"/>
        <v>1.539</v>
      </c>
      <c r="L76" s="102">
        <f t="shared" si="14"/>
        <v>73.872</v>
      </c>
      <c r="M76" s="69"/>
      <c r="N76" s="12">
        <v>1.62</v>
      </c>
      <c r="O76" s="239">
        <f t="shared" si="15"/>
        <v>77.76</v>
      </c>
      <c r="Q76" s="261"/>
    </row>
    <row r="77" spans="1:17" s="29" customFormat="1" ht="24" customHeight="1">
      <c r="A77" s="126" t="s">
        <v>69</v>
      </c>
      <c r="B77" s="132" t="s">
        <v>32</v>
      </c>
      <c r="C77" s="133" t="s">
        <v>51</v>
      </c>
      <c r="D77" s="132">
        <v>48</v>
      </c>
      <c r="E77" s="130">
        <v>3</v>
      </c>
      <c r="F77" s="132">
        <v>416</v>
      </c>
      <c r="G77" s="69"/>
      <c r="H77" s="11">
        <f t="shared" si="16"/>
        <v>1.494</v>
      </c>
      <c r="I77" s="11">
        <f t="shared" si="13"/>
        <v>71.712</v>
      </c>
      <c r="J77" s="69"/>
      <c r="K77" s="260">
        <f t="shared" si="17"/>
        <v>1.577</v>
      </c>
      <c r="L77" s="102">
        <f t="shared" si="14"/>
        <v>75.696</v>
      </c>
      <c r="M77" s="69"/>
      <c r="N77" s="12">
        <v>1.66</v>
      </c>
      <c r="O77" s="239">
        <f t="shared" si="15"/>
        <v>79.67999999999999</v>
      </c>
      <c r="Q77" s="261"/>
    </row>
    <row r="78" spans="1:17" s="29" customFormat="1" ht="24" customHeight="1">
      <c r="A78" s="167" t="s">
        <v>66</v>
      </c>
      <c r="B78" s="132" t="s">
        <v>32</v>
      </c>
      <c r="C78" s="171" t="s">
        <v>203</v>
      </c>
      <c r="D78" s="132">
        <v>48</v>
      </c>
      <c r="E78" s="130">
        <v>2.9</v>
      </c>
      <c r="F78" s="132">
        <v>416</v>
      </c>
      <c r="G78" s="69"/>
      <c r="H78" s="11">
        <f t="shared" si="16"/>
        <v>1.476</v>
      </c>
      <c r="I78" s="11">
        <f t="shared" si="13"/>
        <v>70.848</v>
      </c>
      <c r="J78" s="69"/>
      <c r="K78" s="260">
        <f t="shared" si="17"/>
        <v>1.5579999999999998</v>
      </c>
      <c r="L78" s="102">
        <f t="shared" si="14"/>
        <v>74.78399999999999</v>
      </c>
      <c r="M78" s="69"/>
      <c r="N78" s="12">
        <v>1.64</v>
      </c>
      <c r="O78" s="239">
        <f t="shared" si="15"/>
        <v>78.72</v>
      </c>
      <c r="Q78" s="261"/>
    </row>
    <row r="79" spans="1:17" s="29" customFormat="1" ht="24" customHeight="1">
      <c r="A79" s="126" t="s">
        <v>9</v>
      </c>
      <c r="B79" s="132" t="s">
        <v>32</v>
      </c>
      <c r="C79" s="129" t="s">
        <v>75</v>
      </c>
      <c r="D79" s="128">
        <v>48</v>
      </c>
      <c r="E79" s="130">
        <v>2.9</v>
      </c>
      <c r="F79" s="128">
        <v>416</v>
      </c>
      <c r="G79" s="69"/>
      <c r="H79" s="11">
        <f t="shared" si="16"/>
        <v>1.4220000000000002</v>
      </c>
      <c r="I79" s="11">
        <f t="shared" si="13"/>
        <v>68.256</v>
      </c>
      <c r="J79" s="69"/>
      <c r="K79" s="260">
        <f t="shared" si="17"/>
        <v>1.501</v>
      </c>
      <c r="L79" s="102">
        <f t="shared" si="14"/>
        <v>72.048</v>
      </c>
      <c r="M79" s="69"/>
      <c r="N79" s="12">
        <v>1.58</v>
      </c>
      <c r="O79" s="239">
        <f t="shared" si="15"/>
        <v>75.84</v>
      </c>
      <c r="Q79" s="261"/>
    </row>
    <row r="80" spans="1:17" s="15" customFormat="1" ht="24" customHeight="1">
      <c r="A80" s="126" t="s">
        <v>17</v>
      </c>
      <c r="B80" s="132" t="s">
        <v>32</v>
      </c>
      <c r="C80" s="129" t="s">
        <v>90</v>
      </c>
      <c r="D80" s="128">
        <v>48</v>
      </c>
      <c r="E80" s="130">
        <v>2.9</v>
      </c>
      <c r="F80" s="128">
        <v>416</v>
      </c>
      <c r="G80" s="69"/>
      <c r="H80" s="11">
        <f t="shared" si="16"/>
        <v>1.4220000000000002</v>
      </c>
      <c r="I80" s="11">
        <f t="shared" si="13"/>
        <v>68.256</v>
      </c>
      <c r="J80" s="69"/>
      <c r="K80" s="260">
        <f t="shared" si="17"/>
        <v>1.501</v>
      </c>
      <c r="L80" s="102">
        <f t="shared" si="14"/>
        <v>72.048</v>
      </c>
      <c r="M80" s="69"/>
      <c r="N80" s="12">
        <v>1.58</v>
      </c>
      <c r="O80" s="239">
        <f t="shared" si="15"/>
        <v>75.84</v>
      </c>
      <c r="Q80" s="261"/>
    </row>
    <row r="81" spans="1:17" s="35" customFormat="1" ht="24" customHeight="1">
      <c r="A81" s="126" t="s">
        <v>19</v>
      </c>
      <c r="B81" s="132" t="s">
        <v>32</v>
      </c>
      <c r="C81" s="129" t="s">
        <v>53</v>
      </c>
      <c r="D81" s="128">
        <v>48</v>
      </c>
      <c r="E81" s="130">
        <v>3</v>
      </c>
      <c r="F81" s="128">
        <v>416</v>
      </c>
      <c r="G81" s="69"/>
      <c r="H81" s="11">
        <f t="shared" si="16"/>
        <v>1.503</v>
      </c>
      <c r="I81" s="11">
        <f t="shared" si="13"/>
        <v>72.14399999999999</v>
      </c>
      <c r="J81" s="69"/>
      <c r="K81" s="260">
        <f t="shared" si="17"/>
        <v>1.5864999999999998</v>
      </c>
      <c r="L81" s="102">
        <f t="shared" si="14"/>
        <v>76.15199999999999</v>
      </c>
      <c r="M81" s="69"/>
      <c r="N81" s="12">
        <v>1.67</v>
      </c>
      <c r="O81" s="239">
        <f t="shared" si="15"/>
        <v>80.16</v>
      </c>
      <c r="Q81" s="263"/>
    </row>
    <row r="82" spans="1:17" s="35" customFormat="1" ht="24" customHeight="1">
      <c r="A82" s="126" t="s">
        <v>22</v>
      </c>
      <c r="B82" s="132" t="s">
        <v>32</v>
      </c>
      <c r="C82" s="133" t="s">
        <v>52</v>
      </c>
      <c r="D82" s="128">
        <v>48</v>
      </c>
      <c r="E82" s="130">
        <v>3</v>
      </c>
      <c r="F82" s="128">
        <v>416</v>
      </c>
      <c r="G82" s="69"/>
      <c r="H82" s="11">
        <f t="shared" si="16"/>
        <v>1.53</v>
      </c>
      <c r="I82" s="11">
        <f t="shared" si="13"/>
        <v>73.44</v>
      </c>
      <c r="J82" s="69"/>
      <c r="K82" s="260">
        <f t="shared" si="17"/>
        <v>1.615</v>
      </c>
      <c r="L82" s="102">
        <f t="shared" si="14"/>
        <v>77.52</v>
      </c>
      <c r="M82" s="69"/>
      <c r="N82" s="12">
        <v>1.7</v>
      </c>
      <c r="O82" s="239">
        <f t="shared" si="15"/>
        <v>81.6</v>
      </c>
      <c r="Q82" s="285"/>
    </row>
    <row r="83" spans="1:17" s="4" customFormat="1" ht="24" customHeight="1">
      <c r="A83" s="126" t="s">
        <v>11</v>
      </c>
      <c r="B83" s="132" t="s">
        <v>32</v>
      </c>
      <c r="C83" s="129" t="s">
        <v>45</v>
      </c>
      <c r="D83" s="128">
        <v>48</v>
      </c>
      <c r="E83" s="130">
        <v>3</v>
      </c>
      <c r="F83" s="128">
        <v>416</v>
      </c>
      <c r="G83" s="69"/>
      <c r="H83" s="11">
        <f t="shared" si="16"/>
        <v>1.4669999999999999</v>
      </c>
      <c r="I83" s="11">
        <f t="shared" si="13"/>
        <v>70.416</v>
      </c>
      <c r="J83" s="69"/>
      <c r="K83" s="260">
        <f t="shared" si="17"/>
        <v>1.5484999999999998</v>
      </c>
      <c r="L83" s="102">
        <f t="shared" si="14"/>
        <v>74.32799999999999</v>
      </c>
      <c r="M83" s="69"/>
      <c r="N83" s="12">
        <v>1.63</v>
      </c>
      <c r="O83" s="239">
        <f t="shared" si="15"/>
        <v>78.24</v>
      </c>
      <c r="Q83" s="263"/>
    </row>
    <row r="84" spans="1:17" s="3" customFormat="1" ht="24" customHeight="1">
      <c r="A84" s="126" t="s">
        <v>10</v>
      </c>
      <c r="B84" s="132" t="s">
        <v>32</v>
      </c>
      <c r="C84" s="129" t="s">
        <v>46</v>
      </c>
      <c r="D84" s="128">
        <v>48</v>
      </c>
      <c r="E84" s="130">
        <v>2.9</v>
      </c>
      <c r="F84" s="128">
        <v>416</v>
      </c>
      <c r="G84" s="69"/>
      <c r="H84" s="11">
        <f t="shared" si="16"/>
        <v>1.4400000000000002</v>
      </c>
      <c r="I84" s="11">
        <f t="shared" si="13"/>
        <v>69.12</v>
      </c>
      <c r="J84" s="69"/>
      <c r="K84" s="260">
        <f t="shared" si="17"/>
        <v>1.52</v>
      </c>
      <c r="L84" s="102">
        <f t="shared" si="14"/>
        <v>72.96000000000001</v>
      </c>
      <c r="M84" s="69"/>
      <c r="N84" s="12">
        <v>1.6</v>
      </c>
      <c r="O84" s="239">
        <f t="shared" si="15"/>
        <v>76.80000000000001</v>
      </c>
      <c r="Q84" s="263"/>
    </row>
    <row r="85" spans="1:17" s="3" customFormat="1" ht="24" customHeight="1">
      <c r="A85" s="126" t="s">
        <v>20</v>
      </c>
      <c r="B85" s="132" t="s">
        <v>32</v>
      </c>
      <c r="C85" s="129" t="s">
        <v>54</v>
      </c>
      <c r="D85" s="128">
        <v>48</v>
      </c>
      <c r="E85" s="130">
        <v>2.9</v>
      </c>
      <c r="F85" s="128">
        <v>416</v>
      </c>
      <c r="G85" s="69"/>
      <c r="H85" s="11">
        <f t="shared" si="16"/>
        <v>1.521</v>
      </c>
      <c r="I85" s="11">
        <f t="shared" si="13"/>
        <v>73.008</v>
      </c>
      <c r="J85" s="69"/>
      <c r="K85" s="260">
        <f t="shared" si="17"/>
        <v>1.6055</v>
      </c>
      <c r="L85" s="102">
        <f t="shared" si="14"/>
        <v>77.064</v>
      </c>
      <c r="M85" s="69"/>
      <c r="N85" s="12">
        <v>1.69</v>
      </c>
      <c r="O85" s="239">
        <f t="shared" si="15"/>
        <v>81.12</v>
      </c>
      <c r="Q85" s="261"/>
    </row>
    <row r="86" spans="1:17" s="29" customFormat="1" ht="24" customHeight="1">
      <c r="A86" s="126" t="s">
        <v>21</v>
      </c>
      <c r="B86" s="132" t="s">
        <v>32</v>
      </c>
      <c r="C86" s="129" t="s">
        <v>55</v>
      </c>
      <c r="D86" s="128">
        <v>48</v>
      </c>
      <c r="E86" s="130">
        <v>2.9</v>
      </c>
      <c r="F86" s="128">
        <v>416</v>
      </c>
      <c r="G86" s="69"/>
      <c r="H86" s="11">
        <f t="shared" si="16"/>
        <v>1.557</v>
      </c>
      <c r="I86" s="11">
        <f t="shared" si="13"/>
        <v>74.73599999999999</v>
      </c>
      <c r="J86" s="69"/>
      <c r="K86" s="260">
        <f t="shared" si="17"/>
        <v>1.6435</v>
      </c>
      <c r="L86" s="102">
        <f t="shared" si="14"/>
        <v>78.888</v>
      </c>
      <c r="M86" s="69"/>
      <c r="N86" s="12">
        <v>1.73</v>
      </c>
      <c r="O86" s="239">
        <f t="shared" si="15"/>
        <v>83.03999999999999</v>
      </c>
      <c r="Q86" s="261"/>
    </row>
    <row r="87" spans="1:17" s="29" customFormat="1" ht="24" customHeight="1">
      <c r="A87" s="126" t="s">
        <v>12</v>
      </c>
      <c r="B87" s="132" t="s">
        <v>32</v>
      </c>
      <c r="C87" s="129" t="s">
        <v>183</v>
      </c>
      <c r="D87" s="128">
        <v>48</v>
      </c>
      <c r="E87" s="130">
        <v>3</v>
      </c>
      <c r="F87" s="128">
        <v>416</v>
      </c>
      <c r="G87" s="69"/>
      <c r="H87" s="11">
        <f t="shared" si="16"/>
        <v>1.4400000000000002</v>
      </c>
      <c r="I87" s="11">
        <f t="shared" si="13"/>
        <v>69.12</v>
      </c>
      <c r="J87" s="69"/>
      <c r="K87" s="260">
        <f t="shared" si="17"/>
        <v>1.52</v>
      </c>
      <c r="L87" s="102">
        <f t="shared" si="14"/>
        <v>72.96000000000001</v>
      </c>
      <c r="M87" s="69"/>
      <c r="N87" s="12">
        <v>1.6</v>
      </c>
      <c r="O87" s="239">
        <f t="shared" si="15"/>
        <v>76.80000000000001</v>
      </c>
      <c r="Q87" s="261"/>
    </row>
    <row r="88" spans="1:17" s="15" customFormat="1" ht="24" customHeight="1">
      <c r="A88" s="126" t="s">
        <v>6</v>
      </c>
      <c r="B88" s="132" t="s">
        <v>32</v>
      </c>
      <c r="C88" s="129" t="s">
        <v>42</v>
      </c>
      <c r="D88" s="128">
        <v>48</v>
      </c>
      <c r="E88" s="130">
        <v>2.9</v>
      </c>
      <c r="F88" s="128">
        <v>416</v>
      </c>
      <c r="G88" s="69"/>
      <c r="H88" s="11">
        <f t="shared" si="16"/>
        <v>1.4400000000000002</v>
      </c>
      <c r="I88" s="11">
        <f t="shared" si="13"/>
        <v>69.12</v>
      </c>
      <c r="J88" s="69"/>
      <c r="K88" s="260">
        <f t="shared" si="17"/>
        <v>1.52</v>
      </c>
      <c r="L88" s="102">
        <f t="shared" si="14"/>
        <v>72.96000000000001</v>
      </c>
      <c r="M88" s="69"/>
      <c r="N88" s="12">
        <v>1.6</v>
      </c>
      <c r="O88" s="239">
        <f t="shared" si="15"/>
        <v>76.80000000000001</v>
      </c>
      <c r="Q88" s="261"/>
    </row>
    <row r="89" spans="1:17" s="15" customFormat="1" ht="24" customHeight="1">
      <c r="A89" s="167" t="s">
        <v>68</v>
      </c>
      <c r="B89" s="132" t="s">
        <v>32</v>
      </c>
      <c r="C89" s="133" t="s">
        <v>49</v>
      </c>
      <c r="D89" s="132">
        <v>48</v>
      </c>
      <c r="E89" s="130">
        <v>2.9</v>
      </c>
      <c r="F89" s="132">
        <v>416</v>
      </c>
      <c r="G89" s="69"/>
      <c r="H89" s="11">
        <f t="shared" si="16"/>
        <v>1.4400000000000002</v>
      </c>
      <c r="I89" s="11">
        <f t="shared" si="13"/>
        <v>69.12</v>
      </c>
      <c r="J89" s="69"/>
      <c r="K89" s="260">
        <f t="shared" si="17"/>
        <v>1.52</v>
      </c>
      <c r="L89" s="102">
        <f t="shared" si="14"/>
        <v>72.96000000000001</v>
      </c>
      <c r="M89" s="69"/>
      <c r="N89" s="12">
        <v>1.6</v>
      </c>
      <c r="O89" s="239">
        <f t="shared" si="15"/>
        <v>76.80000000000001</v>
      </c>
      <c r="Q89" s="261"/>
    </row>
    <row r="90" spans="1:17" s="29" customFormat="1" ht="24" customHeight="1">
      <c r="A90" s="126" t="s">
        <v>7</v>
      </c>
      <c r="B90" s="132" t="s">
        <v>32</v>
      </c>
      <c r="C90" s="129" t="s">
        <v>43</v>
      </c>
      <c r="D90" s="128">
        <v>48</v>
      </c>
      <c r="E90" s="130">
        <v>2.9</v>
      </c>
      <c r="F90" s="128">
        <v>416</v>
      </c>
      <c r="G90" s="69"/>
      <c r="H90" s="11">
        <f t="shared" si="16"/>
        <v>1.4400000000000002</v>
      </c>
      <c r="I90" s="11">
        <f t="shared" si="13"/>
        <v>69.12</v>
      </c>
      <c r="J90" s="69"/>
      <c r="K90" s="260">
        <f t="shared" si="17"/>
        <v>1.52</v>
      </c>
      <c r="L90" s="102">
        <f t="shared" si="14"/>
        <v>72.96000000000001</v>
      </c>
      <c r="M90" s="69"/>
      <c r="N90" s="12">
        <v>1.6</v>
      </c>
      <c r="O90" s="239">
        <f t="shared" si="15"/>
        <v>76.80000000000001</v>
      </c>
      <c r="Q90" s="261"/>
    </row>
    <row r="91" spans="1:17" s="29" customFormat="1" ht="24" customHeight="1">
      <c r="A91" s="166" t="s">
        <v>8</v>
      </c>
      <c r="B91" s="132" t="s">
        <v>32</v>
      </c>
      <c r="C91" s="129" t="s">
        <v>81</v>
      </c>
      <c r="D91" s="128">
        <v>48</v>
      </c>
      <c r="E91" s="130">
        <v>2.9</v>
      </c>
      <c r="F91" s="128">
        <v>416</v>
      </c>
      <c r="G91" s="69"/>
      <c r="H91" s="11">
        <f t="shared" si="16"/>
        <v>1.4220000000000002</v>
      </c>
      <c r="I91" s="11">
        <f t="shared" si="13"/>
        <v>68.256</v>
      </c>
      <c r="J91" s="69"/>
      <c r="K91" s="260">
        <f t="shared" si="17"/>
        <v>1.501</v>
      </c>
      <c r="L91" s="102">
        <f t="shared" si="14"/>
        <v>72.048</v>
      </c>
      <c r="M91" s="69"/>
      <c r="N91" s="12">
        <v>1.58</v>
      </c>
      <c r="O91" s="239">
        <f t="shared" si="15"/>
        <v>75.84</v>
      </c>
      <c r="Q91" s="261"/>
    </row>
    <row r="92" spans="1:17" s="29" customFormat="1" ht="24" customHeight="1">
      <c r="A92" s="126" t="s">
        <v>37</v>
      </c>
      <c r="B92" s="132" t="s">
        <v>32</v>
      </c>
      <c r="C92" s="171" t="s">
        <v>56</v>
      </c>
      <c r="D92" s="132">
        <v>48</v>
      </c>
      <c r="E92" s="130">
        <v>3</v>
      </c>
      <c r="F92" s="132">
        <v>416</v>
      </c>
      <c r="G92" s="69"/>
      <c r="H92" s="11">
        <f t="shared" si="16"/>
        <v>1.557</v>
      </c>
      <c r="I92" s="11">
        <f t="shared" si="13"/>
        <v>74.73599999999999</v>
      </c>
      <c r="J92" s="69"/>
      <c r="K92" s="260">
        <f t="shared" si="17"/>
        <v>1.6435</v>
      </c>
      <c r="L92" s="102">
        <f t="shared" si="14"/>
        <v>78.888</v>
      </c>
      <c r="M92" s="69"/>
      <c r="N92" s="12">
        <v>1.73</v>
      </c>
      <c r="O92" s="239">
        <f t="shared" si="15"/>
        <v>83.03999999999999</v>
      </c>
      <c r="Q92" s="261"/>
    </row>
    <row r="93" spans="1:16" s="13" customFormat="1" ht="24" customHeight="1">
      <c r="A93" s="166" t="s">
        <v>23</v>
      </c>
      <c r="B93" s="132" t="s">
        <v>32</v>
      </c>
      <c r="C93" s="171" t="s">
        <v>202</v>
      </c>
      <c r="D93" s="128">
        <v>48</v>
      </c>
      <c r="E93" s="130">
        <v>3</v>
      </c>
      <c r="F93" s="128">
        <v>416</v>
      </c>
      <c r="G93" s="69"/>
      <c r="H93" s="11">
        <f t="shared" si="16"/>
        <v>1.593</v>
      </c>
      <c r="I93" s="11">
        <f t="shared" si="13"/>
        <v>76.464</v>
      </c>
      <c r="J93" s="69"/>
      <c r="K93" s="260">
        <f t="shared" si="17"/>
        <v>1.6815</v>
      </c>
      <c r="L93" s="102">
        <f t="shared" si="14"/>
        <v>80.712</v>
      </c>
      <c r="M93" s="69"/>
      <c r="N93" s="12">
        <v>1.77</v>
      </c>
      <c r="O93" s="239">
        <f t="shared" si="15"/>
        <v>84.96000000000001</v>
      </c>
      <c r="P93" s="58"/>
    </row>
    <row r="94" spans="1:16" s="5" customFormat="1" ht="24" customHeight="1">
      <c r="A94" s="168" t="s">
        <v>40</v>
      </c>
      <c r="B94" s="132" t="s">
        <v>32</v>
      </c>
      <c r="C94" s="172" t="s">
        <v>200</v>
      </c>
      <c r="D94" s="174">
        <f>D93</f>
        <v>48</v>
      </c>
      <c r="E94" s="130">
        <v>3</v>
      </c>
      <c r="F94" s="174">
        <f>F93</f>
        <v>416</v>
      </c>
      <c r="G94" s="69"/>
      <c r="H94" s="11">
        <f t="shared" si="16"/>
        <v>1.593</v>
      </c>
      <c r="I94" s="11">
        <f t="shared" si="13"/>
        <v>76.464</v>
      </c>
      <c r="J94" s="69"/>
      <c r="K94" s="260">
        <f t="shared" si="17"/>
        <v>1.6815</v>
      </c>
      <c r="L94" s="102">
        <f t="shared" si="14"/>
        <v>80.712</v>
      </c>
      <c r="M94" s="69"/>
      <c r="N94" s="12">
        <v>1.77</v>
      </c>
      <c r="O94" s="239">
        <f t="shared" si="15"/>
        <v>84.96000000000001</v>
      </c>
      <c r="P94" s="14"/>
    </row>
    <row r="95" spans="1:16" s="6" customFormat="1" ht="24" customHeight="1">
      <c r="A95" s="168" t="s">
        <v>36</v>
      </c>
      <c r="B95" s="132" t="s">
        <v>32</v>
      </c>
      <c r="C95" s="172" t="s">
        <v>184</v>
      </c>
      <c r="D95" s="174">
        <v>48</v>
      </c>
      <c r="E95" s="130">
        <v>3</v>
      </c>
      <c r="F95" s="174">
        <v>416</v>
      </c>
      <c r="G95" s="69"/>
      <c r="H95" s="11">
        <f t="shared" si="16"/>
        <v>1.557</v>
      </c>
      <c r="I95" s="11">
        <f t="shared" si="13"/>
        <v>74.73599999999999</v>
      </c>
      <c r="J95" s="69"/>
      <c r="K95" s="260">
        <f t="shared" si="17"/>
        <v>1.6435</v>
      </c>
      <c r="L95" s="102">
        <f t="shared" si="14"/>
        <v>78.888</v>
      </c>
      <c r="M95" s="69"/>
      <c r="N95" s="12">
        <v>1.73</v>
      </c>
      <c r="O95" s="239">
        <f t="shared" si="15"/>
        <v>83.03999999999999</v>
      </c>
      <c r="P95" s="50"/>
    </row>
    <row r="96" spans="1:16" s="6" customFormat="1" ht="24" customHeight="1">
      <c r="A96" s="126" t="s">
        <v>39</v>
      </c>
      <c r="B96" s="132" t="s">
        <v>32</v>
      </c>
      <c r="C96" s="171" t="s">
        <v>250</v>
      </c>
      <c r="D96" s="132">
        <f>D97</f>
        <v>48</v>
      </c>
      <c r="E96" s="130">
        <v>3</v>
      </c>
      <c r="F96" s="132">
        <f>F97</f>
        <v>416</v>
      </c>
      <c r="G96" s="69"/>
      <c r="H96" s="11">
        <f t="shared" si="16"/>
        <v>1.557</v>
      </c>
      <c r="I96" s="11">
        <f t="shared" si="13"/>
        <v>74.73599999999999</v>
      </c>
      <c r="J96" s="69"/>
      <c r="K96" s="260">
        <f t="shared" si="17"/>
        <v>1.6435</v>
      </c>
      <c r="L96" s="102">
        <f t="shared" si="14"/>
        <v>78.888</v>
      </c>
      <c r="M96" s="69"/>
      <c r="N96" s="12">
        <v>1.73</v>
      </c>
      <c r="O96" s="239">
        <f t="shared" si="15"/>
        <v>83.03999999999999</v>
      </c>
      <c r="P96" s="50"/>
    </row>
    <row r="97" spans="1:16" ht="24" customHeight="1">
      <c r="A97" s="126" t="s">
        <v>38</v>
      </c>
      <c r="B97" s="132" t="s">
        <v>32</v>
      </c>
      <c r="C97" s="171" t="s">
        <v>91</v>
      </c>
      <c r="D97" s="132">
        <v>48</v>
      </c>
      <c r="E97" s="130">
        <v>3</v>
      </c>
      <c r="F97" s="132">
        <v>416</v>
      </c>
      <c r="G97" s="69"/>
      <c r="H97" s="11">
        <f t="shared" si="16"/>
        <v>1.557</v>
      </c>
      <c r="I97" s="11">
        <f t="shared" si="13"/>
        <v>74.73599999999999</v>
      </c>
      <c r="J97" s="69"/>
      <c r="K97" s="260">
        <f t="shared" si="17"/>
        <v>1.6435</v>
      </c>
      <c r="L97" s="102">
        <f t="shared" si="14"/>
        <v>78.888</v>
      </c>
      <c r="M97" s="69"/>
      <c r="N97" s="12">
        <v>1.73</v>
      </c>
      <c r="O97" s="239">
        <f t="shared" si="15"/>
        <v>83.03999999999999</v>
      </c>
      <c r="P97" s="23"/>
    </row>
    <row r="98" spans="1:16" ht="24" customHeight="1" thickBot="1">
      <c r="A98" s="169" t="s">
        <v>35</v>
      </c>
      <c r="B98" s="170" t="s">
        <v>32</v>
      </c>
      <c r="C98" s="173" t="s">
        <v>201</v>
      </c>
      <c r="D98" s="170">
        <v>48</v>
      </c>
      <c r="E98" s="175">
        <v>3</v>
      </c>
      <c r="F98" s="170">
        <v>416</v>
      </c>
      <c r="G98" s="70"/>
      <c r="H98" s="11">
        <f t="shared" si="16"/>
        <v>1.557</v>
      </c>
      <c r="I98" s="21">
        <f t="shared" si="13"/>
        <v>74.73599999999999</v>
      </c>
      <c r="J98" s="70"/>
      <c r="K98" s="260">
        <f t="shared" si="17"/>
        <v>1.6435</v>
      </c>
      <c r="L98" s="118">
        <f t="shared" si="14"/>
        <v>78.888</v>
      </c>
      <c r="M98" s="70"/>
      <c r="N98" s="76">
        <v>1.73</v>
      </c>
      <c r="O98" s="544">
        <f t="shared" si="15"/>
        <v>83.03999999999999</v>
      </c>
      <c r="P98" s="23"/>
    </row>
    <row r="99" spans="1:16" ht="12" thickBot="1">
      <c r="A99" s="553" t="s">
        <v>107</v>
      </c>
      <c r="B99" s="49"/>
      <c r="C99" s="100"/>
      <c r="D99" s="49"/>
      <c r="E99" s="49"/>
      <c r="F99" s="225"/>
      <c r="G99" s="72"/>
      <c r="H99" s="49"/>
      <c r="I99" s="49"/>
      <c r="J99" s="72"/>
      <c r="K99" s="49"/>
      <c r="L99" s="49"/>
      <c r="M99" s="72"/>
      <c r="N99" s="49"/>
      <c r="O99" s="57"/>
      <c r="P99" s="23"/>
    </row>
    <row r="100" spans="1:16" ht="19.5" thickBot="1">
      <c r="A100" s="565" t="s">
        <v>251</v>
      </c>
      <c r="B100" s="566"/>
      <c r="C100" s="566"/>
      <c r="D100" s="566"/>
      <c r="E100" s="566"/>
      <c r="F100" s="566"/>
      <c r="G100" s="566"/>
      <c r="H100" s="566"/>
      <c r="I100" s="566"/>
      <c r="J100" s="566"/>
      <c r="K100" s="566"/>
      <c r="L100" s="566"/>
      <c r="M100" s="566"/>
      <c r="N100" s="566"/>
      <c r="O100" s="567"/>
      <c r="P100" s="23"/>
    </row>
    <row r="101" spans="1:16" ht="11.25">
      <c r="A101" s="291" t="s">
        <v>0</v>
      </c>
      <c r="B101" s="291" t="s">
        <v>24</v>
      </c>
      <c r="C101" s="291" t="s">
        <v>1</v>
      </c>
      <c r="D101" s="291" t="s">
        <v>25</v>
      </c>
      <c r="E101" s="291" t="s">
        <v>2</v>
      </c>
      <c r="F101" s="291" t="s">
        <v>192</v>
      </c>
      <c r="G101" s="149"/>
      <c r="H101" s="296" t="s">
        <v>196</v>
      </c>
      <c r="I101" s="297"/>
      <c r="J101" s="149"/>
      <c r="K101" s="296" t="s">
        <v>197</v>
      </c>
      <c r="L101" s="297"/>
      <c r="M101" s="149"/>
      <c r="N101" s="296" t="s">
        <v>193</v>
      </c>
      <c r="O101" s="297"/>
      <c r="P101" s="23"/>
    </row>
    <row r="102" spans="1:16" ht="34.5" thickBot="1">
      <c r="A102" s="292"/>
      <c r="B102" s="292"/>
      <c r="C102" s="292"/>
      <c r="D102" s="292"/>
      <c r="E102" s="292"/>
      <c r="F102" s="292"/>
      <c r="G102" s="150"/>
      <c r="H102" s="123" t="s">
        <v>41</v>
      </c>
      <c r="I102" s="124" t="s">
        <v>82</v>
      </c>
      <c r="J102" s="150"/>
      <c r="K102" s="123" t="s">
        <v>209</v>
      </c>
      <c r="L102" s="124" t="s">
        <v>82</v>
      </c>
      <c r="M102" s="150"/>
      <c r="N102" s="123" t="s">
        <v>209</v>
      </c>
      <c r="O102" s="124" t="s">
        <v>82</v>
      </c>
      <c r="P102" s="23"/>
    </row>
    <row r="103" spans="1:16" ht="15.75" thickBot="1">
      <c r="A103" s="373" t="s">
        <v>5</v>
      </c>
      <c r="B103" s="375"/>
      <c r="C103" s="533"/>
      <c r="D103" s="375"/>
      <c r="E103" s="375"/>
      <c r="F103" s="374"/>
      <c r="G103" s="321"/>
      <c r="H103" s="375"/>
      <c r="I103" s="375"/>
      <c r="J103" s="321"/>
      <c r="K103" s="375"/>
      <c r="L103" s="375"/>
      <c r="M103" s="321"/>
      <c r="N103" s="375"/>
      <c r="O103" s="535"/>
      <c r="P103" s="23"/>
    </row>
    <row r="104" spans="1:16" ht="19.5" customHeight="1">
      <c r="A104" s="176" t="s">
        <v>92</v>
      </c>
      <c r="B104" s="179" t="s">
        <v>32</v>
      </c>
      <c r="C104" s="181" t="s">
        <v>83</v>
      </c>
      <c r="D104" s="185">
        <v>48</v>
      </c>
      <c r="E104" s="187">
        <v>3</v>
      </c>
      <c r="F104" s="185">
        <v>416</v>
      </c>
      <c r="G104" s="69"/>
      <c r="H104" s="18">
        <f>N104*0.9</f>
        <v>1.4879818125</v>
      </c>
      <c r="I104" s="18">
        <f>D104*H104</f>
        <v>71.423127</v>
      </c>
      <c r="J104" s="69"/>
      <c r="K104" s="260">
        <f>N104*0.95</f>
        <v>1.5706474687499998</v>
      </c>
      <c r="L104" s="117">
        <f>D104*K104</f>
        <v>75.39107849999999</v>
      </c>
      <c r="M104" s="69"/>
      <c r="N104" s="79">
        <v>1.653313125</v>
      </c>
      <c r="O104" s="539">
        <f>N104*D104</f>
        <v>79.35902999999999</v>
      </c>
      <c r="P104" s="23"/>
    </row>
    <row r="105" spans="1:16" ht="19.5" customHeight="1">
      <c r="A105" s="177" t="s">
        <v>93</v>
      </c>
      <c r="B105" s="180" t="s">
        <v>32</v>
      </c>
      <c r="C105" s="182" t="s">
        <v>85</v>
      </c>
      <c r="D105" s="128">
        <v>48</v>
      </c>
      <c r="E105" s="130">
        <v>3</v>
      </c>
      <c r="F105" s="128">
        <v>416</v>
      </c>
      <c r="G105" s="69"/>
      <c r="H105" s="11">
        <f>N105*0.9</f>
        <v>1.5036668437500003</v>
      </c>
      <c r="I105" s="11">
        <f aca="true" t="shared" si="18" ref="I105:I121">D105*H105</f>
        <v>72.17600850000001</v>
      </c>
      <c r="J105" s="69"/>
      <c r="K105" s="260">
        <f>N105*0.95</f>
        <v>1.5872038906250001</v>
      </c>
      <c r="L105" s="102">
        <f aca="true" t="shared" si="19" ref="L105:L121">D105*K105</f>
        <v>76.18578675</v>
      </c>
      <c r="M105" s="69"/>
      <c r="N105" s="12">
        <v>1.6707409375000002</v>
      </c>
      <c r="O105" s="239">
        <f aca="true" t="shared" si="20" ref="O105:O121">N105*D105</f>
        <v>80.19556500000002</v>
      </c>
      <c r="P105" s="23"/>
    </row>
    <row r="106" spans="1:16" ht="19.5" customHeight="1">
      <c r="A106" s="177" t="s">
        <v>122</v>
      </c>
      <c r="B106" s="180" t="s">
        <v>32</v>
      </c>
      <c r="C106" s="182" t="s">
        <v>123</v>
      </c>
      <c r="D106" s="128">
        <v>48</v>
      </c>
      <c r="E106" s="130">
        <v>3</v>
      </c>
      <c r="F106" s="128">
        <v>416</v>
      </c>
      <c r="G106" s="69"/>
      <c r="H106" s="11">
        <f aca="true" t="shared" si="21" ref="H106:H121">N106*0.9</f>
        <v>1.5036668437500003</v>
      </c>
      <c r="I106" s="11">
        <f t="shared" si="18"/>
        <v>72.17600850000001</v>
      </c>
      <c r="J106" s="69"/>
      <c r="K106" s="260">
        <f aca="true" t="shared" si="22" ref="K106:K121">N106*0.95</f>
        <v>1.5872038906250001</v>
      </c>
      <c r="L106" s="102">
        <f t="shared" si="19"/>
        <v>76.18578675</v>
      </c>
      <c r="M106" s="69"/>
      <c r="N106" s="12">
        <v>1.6707409375000002</v>
      </c>
      <c r="O106" s="239">
        <f t="shared" si="20"/>
        <v>80.19556500000002</v>
      </c>
      <c r="P106" s="23"/>
    </row>
    <row r="107" spans="1:16" ht="19.5" customHeight="1">
      <c r="A107" s="126" t="s">
        <v>143</v>
      </c>
      <c r="B107" s="132" t="s">
        <v>32</v>
      </c>
      <c r="C107" s="171" t="s">
        <v>150</v>
      </c>
      <c r="D107" s="128">
        <v>48</v>
      </c>
      <c r="E107" s="130">
        <v>2.95</v>
      </c>
      <c r="F107" s="128">
        <f>F106</f>
        <v>416</v>
      </c>
      <c r="G107" s="69"/>
      <c r="H107" s="11">
        <f t="shared" si="21"/>
        <v>1.63377309375</v>
      </c>
      <c r="I107" s="11">
        <f t="shared" si="18"/>
        <v>78.4211085</v>
      </c>
      <c r="J107" s="69"/>
      <c r="K107" s="260">
        <f t="shared" si="22"/>
        <v>1.724538265625</v>
      </c>
      <c r="L107" s="102">
        <f t="shared" si="19"/>
        <v>82.77783674999999</v>
      </c>
      <c r="M107" s="69"/>
      <c r="N107" s="12">
        <v>1.8153034375</v>
      </c>
      <c r="O107" s="239">
        <f t="shared" si="20"/>
        <v>87.134565</v>
      </c>
      <c r="P107" s="23"/>
    </row>
    <row r="108" spans="1:16" ht="19.5" customHeight="1">
      <c r="A108" s="126" t="s">
        <v>185</v>
      </c>
      <c r="B108" s="132" t="s">
        <v>32</v>
      </c>
      <c r="C108" s="133" t="s">
        <v>153</v>
      </c>
      <c r="D108" s="132">
        <v>48</v>
      </c>
      <c r="E108" s="134">
        <v>2.95</v>
      </c>
      <c r="F108" s="132">
        <f>F106</f>
        <v>416</v>
      </c>
      <c r="G108" s="69"/>
      <c r="H108" s="11">
        <f t="shared" si="21"/>
        <v>1.63377309375</v>
      </c>
      <c r="I108" s="12">
        <f t="shared" si="18"/>
        <v>78.4211085</v>
      </c>
      <c r="J108" s="69"/>
      <c r="K108" s="260">
        <f t="shared" si="22"/>
        <v>1.724538265625</v>
      </c>
      <c r="L108" s="105">
        <f t="shared" si="19"/>
        <v>82.77783674999999</v>
      </c>
      <c r="M108" s="69"/>
      <c r="N108" s="12">
        <v>1.8153034375</v>
      </c>
      <c r="O108" s="239">
        <f t="shared" si="20"/>
        <v>87.134565</v>
      </c>
      <c r="P108" s="23"/>
    </row>
    <row r="109" spans="1:16" ht="19.5" customHeight="1">
      <c r="A109" s="126" t="s">
        <v>186</v>
      </c>
      <c r="B109" s="132" t="s">
        <v>32</v>
      </c>
      <c r="C109" s="133" t="s">
        <v>145</v>
      </c>
      <c r="D109" s="128">
        <v>48</v>
      </c>
      <c r="E109" s="130">
        <v>2.95</v>
      </c>
      <c r="F109" s="128">
        <f>F107</f>
        <v>416</v>
      </c>
      <c r="G109" s="69"/>
      <c r="H109" s="11">
        <f t="shared" si="21"/>
        <v>1.63377309375</v>
      </c>
      <c r="I109" s="11">
        <f t="shared" si="18"/>
        <v>78.4211085</v>
      </c>
      <c r="J109" s="69"/>
      <c r="K109" s="260">
        <f t="shared" si="22"/>
        <v>1.724538265625</v>
      </c>
      <c r="L109" s="102">
        <f t="shared" si="19"/>
        <v>82.77783674999999</v>
      </c>
      <c r="M109" s="69"/>
      <c r="N109" s="12">
        <v>1.8153034375</v>
      </c>
      <c r="O109" s="239">
        <f t="shared" si="20"/>
        <v>87.134565</v>
      </c>
      <c r="P109" s="23"/>
    </row>
    <row r="110" spans="1:16" ht="19.5" customHeight="1">
      <c r="A110" s="126" t="s">
        <v>103</v>
      </c>
      <c r="B110" s="132" t="s">
        <v>32</v>
      </c>
      <c r="C110" s="171" t="s">
        <v>102</v>
      </c>
      <c r="D110" s="128">
        <v>48</v>
      </c>
      <c r="E110" s="130">
        <v>2.9</v>
      </c>
      <c r="F110" s="128">
        <f aca="true" t="shared" si="23" ref="F110:F117">F109</f>
        <v>416</v>
      </c>
      <c r="G110" s="69"/>
      <c r="H110" s="11">
        <f t="shared" si="21"/>
        <v>1.53980746875</v>
      </c>
      <c r="I110" s="11">
        <f t="shared" si="18"/>
        <v>73.9107585</v>
      </c>
      <c r="J110" s="69"/>
      <c r="K110" s="260">
        <f t="shared" si="22"/>
        <v>1.625352328125</v>
      </c>
      <c r="L110" s="102">
        <f t="shared" si="19"/>
        <v>78.01691174999999</v>
      </c>
      <c r="M110" s="69"/>
      <c r="N110" s="12">
        <v>1.7108971875</v>
      </c>
      <c r="O110" s="239">
        <f t="shared" si="20"/>
        <v>82.123065</v>
      </c>
      <c r="P110" s="23"/>
    </row>
    <row r="111" spans="1:16" ht="19.5" customHeight="1">
      <c r="A111" s="178" t="s">
        <v>252</v>
      </c>
      <c r="B111" s="132" t="s">
        <v>32</v>
      </c>
      <c r="C111" s="171" t="s">
        <v>253</v>
      </c>
      <c r="D111" s="132">
        <v>48</v>
      </c>
      <c r="E111" s="134">
        <v>2.9</v>
      </c>
      <c r="F111" s="132">
        <f t="shared" si="23"/>
        <v>416</v>
      </c>
      <c r="G111" s="69"/>
      <c r="H111" s="11">
        <f t="shared" si="21"/>
        <v>1.53980746875</v>
      </c>
      <c r="I111" s="12">
        <f t="shared" si="18"/>
        <v>73.9107585</v>
      </c>
      <c r="J111" s="69"/>
      <c r="K111" s="260">
        <f t="shared" si="22"/>
        <v>1.625352328125</v>
      </c>
      <c r="L111" s="105">
        <f t="shared" si="19"/>
        <v>78.01691174999999</v>
      </c>
      <c r="M111" s="69"/>
      <c r="N111" s="12">
        <v>1.7108971875</v>
      </c>
      <c r="O111" s="239">
        <f t="shared" si="20"/>
        <v>82.123065</v>
      </c>
      <c r="P111" s="23"/>
    </row>
    <row r="112" spans="1:16" ht="19.5" customHeight="1">
      <c r="A112" s="126" t="s">
        <v>70</v>
      </c>
      <c r="B112" s="132" t="s">
        <v>32</v>
      </c>
      <c r="C112" s="171" t="s">
        <v>94</v>
      </c>
      <c r="D112" s="132">
        <v>48</v>
      </c>
      <c r="E112" s="134">
        <v>2.95</v>
      </c>
      <c r="F112" s="132">
        <f t="shared" si="23"/>
        <v>416</v>
      </c>
      <c r="G112" s="69"/>
      <c r="H112" s="11">
        <f t="shared" si="21"/>
        <v>1.5036668437500003</v>
      </c>
      <c r="I112" s="12">
        <f t="shared" si="18"/>
        <v>72.17600850000001</v>
      </c>
      <c r="J112" s="69"/>
      <c r="K112" s="260">
        <f t="shared" si="22"/>
        <v>1.5872038906250001</v>
      </c>
      <c r="L112" s="105">
        <f t="shared" si="19"/>
        <v>76.18578675</v>
      </c>
      <c r="M112" s="69"/>
      <c r="N112" s="12">
        <v>1.6707409375000002</v>
      </c>
      <c r="O112" s="239">
        <f t="shared" si="20"/>
        <v>80.19556500000002</v>
      </c>
      <c r="P112" s="23"/>
    </row>
    <row r="113" spans="1:16" ht="19.5" customHeight="1">
      <c r="A113" s="126" t="s">
        <v>71</v>
      </c>
      <c r="B113" s="132" t="s">
        <v>32</v>
      </c>
      <c r="C113" s="171" t="s">
        <v>95</v>
      </c>
      <c r="D113" s="132">
        <v>48</v>
      </c>
      <c r="E113" s="134">
        <v>2.95</v>
      </c>
      <c r="F113" s="132">
        <f t="shared" si="23"/>
        <v>416</v>
      </c>
      <c r="G113" s="69"/>
      <c r="H113" s="11">
        <f t="shared" si="21"/>
        <v>1.5036668437500003</v>
      </c>
      <c r="I113" s="12">
        <f t="shared" si="18"/>
        <v>72.17600850000001</v>
      </c>
      <c r="J113" s="69"/>
      <c r="K113" s="260">
        <f t="shared" si="22"/>
        <v>1.5872038906250001</v>
      </c>
      <c r="L113" s="105">
        <f t="shared" si="19"/>
        <v>76.18578675</v>
      </c>
      <c r="M113" s="69"/>
      <c r="N113" s="12">
        <v>1.6707409375000002</v>
      </c>
      <c r="O113" s="239">
        <f t="shared" si="20"/>
        <v>80.19556500000002</v>
      </c>
      <c r="P113" s="23"/>
    </row>
    <row r="114" spans="1:16" ht="19.5" customHeight="1">
      <c r="A114" s="126" t="s">
        <v>96</v>
      </c>
      <c r="B114" s="132" t="s">
        <v>32</v>
      </c>
      <c r="C114" s="171" t="s">
        <v>97</v>
      </c>
      <c r="D114" s="132">
        <v>48</v>
      </c>
      <c r="E114" s="134">
        <v>2.95</v>
      </c>
      <c r="F114" s="132">
        <f t="shared" si="23"/>
        <v>416</v>
      </c>
      <c r="G114" s="69"/>
      <c r="H114" s="11">
        <f t="shared" si="21"/>
        <v>1.6410012187499998</v>
      </c>
      <c r="I114" s="12">
        <f t="shared" si="18"/>
        <v>78.7680585</v>
      </c>
      <c r="J114" s="69"/>
      <c r="K114" s="260">
        <f t="shared" si="22"/>
        <v>1.7321679531249998</v>
      </c>
      <c r="L114" s="105">
        <f t="shared" si="19"/>
        <v>83.14406174999999</v>
      </c>
      <c r="M114" s="69"/>
      <c r="N114" s="12">
        <v>1.8233346874999998</v>
      </c>
      <c r="O114" s="239">
        <f t="shared" si="20"/>
        <v>87.52006499999999</v>
      </c>
      <c r="P114" s="23"/>
    </row>
    <row r="115" spans="1:16" ht="19.5" customHeight="1">
      <c r="A115" s="178" t="s">
        <v>165</v>
      </c>
      <c r="B115" s="132" t="s">
        <v>32</v>
      </c>
      <c r="C115" s="171" t="s">
        <v>141</v>
      </c>
      <c r="D115" s="132">
        <v>48</v>
      </c>
      <c r="E115" s="134">
        <v>2.95</v>
      </c>
      <c r="F115" s="132">
        <f t="shared" si="23"/>
        <v>416</v>
      </c>
      <c r="G115" s="69"/>
      <c r="H115" s="11">
        <f t="shared" si="21"/>
        <v>1.6410012187499998</v>
      </c>
      <c r="I115" s="12">
        <f t="shared" si="18"/>
        <v>78.7680585</v>
      </c>
      <c r="J115" s="69"/>
      <c r="K115" s="260">
        <f t="shared" si="22"/>
        <v>1.7321679531249998</v>
      </c>
      <c r="L115" s="105">
        <f t="shared" si="19"/>
        <v>83.14406174999999</v>
      </c>
      <c r="M115" s="69"/>
      <c r="N115" s="12">
        <v>1.8233346874999998</v>
      </c>
      <c r="O115" s="239">
        <f t="shared" si="20"/>
        <v>87.52006499999999</v>
      </c>
      <c r="P115" s="23"/>
    </row>
    <row r="116" spans="1:16" ht="19.5" customHeight="1">
      <c r="A116" s="126" t="s">
        <v>72</v>
      </c>
      <c r="B116" s="132" t="s">
        <v>32</v>
      </c>
      <c r="C116" s="133" t="s">
        <v>98</v>
      </c>
      <c r="D116" s="132">
        <v>48</v>
      </c>
      <c r="E116" s="134">
        <v>2.95</v>
      </c>
      <c r="F116" s="132">
        <f t="shared" si="23"/>
        <v>416</v>
      </c>
      <c r="G116" s="69"/>
      <c r="H116" s="11">
        <f t="shared" si="21"/>
        <v>1.5036668437500003</v>
      </c>
      <c r="I116" s="12">
        <f t="shared" si="18"/>
        <v>72.17600850000001</v>
      </c>
      <c r="J116" s="69"/>
      <c r="K116" s="260">
        <f t="shared" si="22"/>
        <v>1.5872038906250001</v>
      </c>
      <c r="L116" s="105">
        <f t="shared" si="19"/>
        <v>76.18578675</v>
      </c>
      <c r="M116" s="69"/>
      <c r="N116" s="12">
        <v>1.6707409375000002</v>
      </c>
      <c r="O116" s="239">
        <f t="shared" si="20"/>
        <v>80.19556500000002</v>
      </c>
      <c r="P116" s="23"/>
    </row>
    <row r="117" spans="1:16" ht="19.5" customHeight="1">
      <c r="A117" s="126" t="s">
        <v>73</v>
      </c>
      <c r="B117" s="132" t="s">
        <v>32</v>
      </c>
      <c r="C117" s="133" t="s">
        <v>99</v>
      </c>
      <c r="D117" s="128">
        <v>48</v>
      </c>
      <c r="E117" s="130">
        <v>2.95</v>
      </c>
      <c r="F117" s="128">
        <f t="shared" si="23"/>
        <v>416</v>
      </c>
      <c r="G117" s="69"/>
      <c r="H117" s="11">
        <f t="shared" si="21"/>
        <v>1.5036668437500003</v>
      </c>
      <c r="I117" s="11">
        <f t="shared" si="18"/>
        <v>72.17600850000001</v>
      </c>
      <c r="J117" s="69"/>
      <c r="K117" s="260">
        <f t="shared" si="22"/>
        <v>1.5872038906250001</v>
      </c>
      <c r="L117" s="102">
        <f t="shared" si="19"/>
        <v>76.18578675</v>
      </c>
      <c r="M117" s="69"/>
      <c r="N117" s="12">
        <v>1.6707409375000002</v>
      </c>
      <c r="O117" s="239">
        <f t="shared" si="20"/>
        <v>80.19556500000002</v>
      </c>
      <c r="P117" s="23"/>
    </row>
    <row r="118" spans="1:16" ht="19.5" customHeight="1">
      <c r="A118" s="126" t="s">
        <v>187</v>
      </c>
      <c r="B118" s="132" t="s">
        <v>32</v>
      </c>
      <c r="C118" s="183" t="s">
        <v>254</v>
      </c>
      <c r="D118" s="132">
        <v>48</v>
      </c>
      <c r="E118" s="134">
        <v>2.95</v>
      </c>
      <c r="F118" s="132">
        <f>F116</f>
        <v>416</v>
      </c>
      <c r="G118" s="69"/>
      <c r="H118" s="11">
        <f t="shared" si="21"/>
        <v>1.63377309375</v>
      </c>
      <c r="I118" s="12">
        <f t="shared" si="18"/>
        <v>78.4211085</v>
      </c>
      <c r="J118" s="69"/>
      <c r="K118" s="260">
        <f t="shared" si="22"/>
        <v>1.724538265625</v>
      </c>
      <c r="L118" s="105">
        <f t="shared" si="19"/>
        <v>82.77783674999999</v>
      </c>
      <c r="M118" s="69"/>
      <c r="N118" s="12">
        <v>1.8153034375</v>
      </c>
      <c r="O118" s="239">
        <f t="shared" si="20"/>
        <v>87.134565</v>
      </c>
      <c r="P118" s="23"/>
    </row>
    <row r="119" spans="1:16" ht="19.5" customHeight="1">
      <c r="A119" s="126" t="s">
        <v>188</v>
      </c>
      <c r="B119" s="132" t="s">
        <v>32</v>
      </c>
      <c r="C119" s="133" t="s">
        <v>255</v>
      </c>
      <c r="D119" s="132">
        <v>48</v>
      </c>
      <c r="E119" s="134">
        <v>2.95</v>
      </c>
      <c r="F119" s="132">
        <f>F117</f>
        <v>416</v>
      </c>
      <c r="G119" s="69"/>
      <c r="H119" s="11">
        <f t="shared" si="21"/>
        <v>1.63377309375</v>
      </c>
      <c r="I119" s="12">
        <f t="shared" si="18"/>
        <v>78.4211085</v>
      </c>
      <c r="J119" s="69"/>
      <c r="K119" s="260">
        <f t="shared" si="22"/>
        <v>1.724538265625</v>
      </c>
      <c r="L119" s="105">
        <f t="shared" si="19"/>
        <v>82.77783674999999</v>
      </c>
      <c r="M119" s="69"/>
      <c r="N119" s="12">
        <v>1.8153034375</v>
      </c>
      <c r="O119" s="239">
        <f t="shared" si="20"/>
        <v>87.134565</v>
      </c>
      <c r="P119" s="23"/>
    </row>
    <row r="120" spans="1:16" ht="19.5" customHeight="1">
      <c r="A120" s="126" t="s">
        <v>189</v>
      </c>
      <c r="B120" s="132" t="s">
        <v>32</v>
      </c>
      <c r="C120" s="171" t="s">
        <v>256</v>
      </c>
      <c r="D120" s="132">
        <v>48</v>
      </c>
      <c r="E120" s="134">
        <v>2.95</v>
      </c>
      <c r="F120" s="132">
        <f>F118</f>
        <v>416</v>
      </c>
      <c r="G120" s="69"/>
      <c r="H120" s="11">
        <f t="shared" si="21"/>
        <v>1.63377309375</v>
      </c>
      <c r="I120" s="12">
        <f t="shared" si="18"/>
        <v>78.4211085</v>
      </c>
      <c r="J120" s="69"/>
      <c r="K120" s="260">
        <f t="shared" si="22"/>
        <v>1.724538265625</v>
      </c>
      <c r="L120" s="105">
        <f t="shared" si="19"/>
        <v>82.77783674999999</v>
      </c>
      <c r="M120" s="69"/>
      <c r="N120" s="12">
        <v>1.8153034375</v>
      </c>
      <c r="O120" s="239">
        <f t="shared" si="20"/>
        <v>87.134565</v>
      </c>
      <c r="P120" s="23"/>
    </row>
    <row r="121" spans="1:16" ht="19.5" customHeight="1" thickBot="1">
      <c r="A121" s="169" t="s">
        <v>142</v>
      </c>
      <c r="B121" s="170" t="s">
        <v>32</v>
      </c>
      <c r="C121" s="184" t="s">
        <v>166</v>
      </c>
      <c r="D121" s="186">
        <v>48</v>
      </c>
      <c r="E121" s="175">
        <v>2.95</v>
      </c>
      <c r="F121" s="186">
        <f>F117</f>
        <v>416</v>
      </c>
      <c r="G121" s="70"/>
      <c r="H121" s="11">
        <f t="shared" si="21"/>
        <v>1.64822934375</v>
      </c>
      <c r="I121" s="21">
        <f t="shared" si="18"/>
        <v>79.1150085</v>
      </c>
      <c r="J121" s="70"/>
      <c r="K121" s="260">
        <f t="shared" si="22"/>
        <v>1.739797640625</v>
      </c>
      <c r="L121" s="118">
        <f t="shared" si="19"/>
        <v>83.51028675</v>
      </c>
      <c r="M121" s="70"/>
      <c r="N121" s="76">
        <v>1.8313659375</v>
      </c>
      <c r="O121" s="544">
        <f t="shared" si="20"/>
        <v>87.905565</v>
      </c>
      <c r="P121" s="23"/>
    </row>
    <row r="122" spans="1:16" ht="12" thickBot="1">
      <c r="A122" s="553" t="s">
        <v>107</v>
      </c>
      <c r="B122" s="49"/>
      <c r="C122" s="100"/>
      <c r="D122" s="49"/>
      <c r="E122" s="49"/>
      <c r="F122" s="225"/>
      <c r="G122" s="72"/>
      <c r="H122" s="49"/>
      <c r="I122" s="49"/>
      <c r="J122" s="72"/>
      <c r="K122" s="49"/>
      <c r="L122" s="49"/>
      <c r="M122" s="72"/>
      <c r="N122" s="49"/>
      <c r="O122" s="57"/>
      <c r="P122" s="23"/>
    </row>
    <row r="123" spans="1:16" ht="19.5" thickBot="1">
      <c r="A123" s="565" t="s">
        <v>257</v>
      </c>
      <c r="B123" s="80"/>
      <c r="C123" s="99"/>
      <c r="D123" s="80"/>
      <c r="E123" s="80"/>
      <c r="F123" s="230"/>
      <c r="G123" s="73"/>
      <c r="H123" s="81"/>
      <c r="I123" s="81"/>
      <c r="J123" s="72"/>
      <c r="K123" s="120"/>
      <c r="L123" s="276"/>
      <c r="M123" s="72"/>
      <c r="N123" s="120"/>
      <c r="O123" s="121"/>
      <c r="P123" s="23"/>
    </row>
    <row r="124" spans="1:16" ht="11.25">
      <c r="A124" s="291" t="s">
        <v>0</v>
      </c>
      <c r="B124" s="291" t="s">
        <v>24</v>
      </c>
      <c r="C124" s="291" t="s">
        <v>1</v>
      </c>
      <c r="D124" s="291" t="s">
        <v>25</v>
      </c>
      <c r="E124" s="291" t="s">
        <v>2</v>
      </c>
      <c r="F124" s="298" t="s">
        <v>192</v>
      </c>
      <c r="G124" s="289"/>
      <c r="H124" s="300" t="s">
        <v>196</v>
      </c>
      <c r="I124" s="297"/>
      <c r="J124" s="289"/>
      <c r="K124" s="296" t="s">
        <v>197</v>
      </c>
      <c r="L124" s="297"/>
      <c r="M124" s="289"/>
      <c r="N124" s="296" t="s">
        <v>193</v>
      </c>
      <c r="O124" s="297"/>
      <c r="P124" s="23"/>
    </row>
    <row r="125" spans="1:16" ht="34.5" thickBot="1">
      <c r="A125" s="295"/>
      <c r="B125" s="295"/>
      <c r="C125" s="295"/>
      <c r="D125" s="295"/>
      <c r="E125" s="295"/>
      <c r="F125" s="303"/>
      <c r="G125" s="290"/>
      <c r="H125" s="246" t="s">
        <v>41</v>
      </c>
      <c r="I125" s="124" t="s">
        <v>82</v>
      </c>
      <c r="J125" s="290"/>
      <c r="K125" s="123" t="s">
        <v>41</v>
      </c>
      <c r="L125" s="124" t="s">
        <v>82</v>
      </c>
      <c r="M125" s="290"/>
      <c r="N125" s="123" t="s">
        <v>41</v>
      </c>
      <c r="O125" s="124" t="s">
        <v>82</v>
      </c>
      <c r="P125" s="23"/>
    </row>
    <row r="126" spans="1:16" ht="15.75" thickBot="1">
      <c r="A126" s="373" t="s">
        <v>5</v>
      </c>
      <c r="B126" s="375"/>
      <c r="C126" s="533"/>
      <c r="D126" s="375"/>
      <c r="E126" s="375"/>
      <c r="F126" s="374"/>
      <c r="G126" s="321"/>
      <c r="H126" s="375"/>
      <c r="I126" s="375"/>
      <c r="J126" s="321"/>
      <c r="K126" s="375"/>
      <c r="L126" s="375"/>
      <c r="M126" s="321"/>
      <c r="N126" s="375"/>
      <c r="O126" s="535"/>
      <c r="P126" s="23"/>
    </row>
    <row r="127" spans="1:16" ht="19.5" customHeight="1">
      <c r="A127" s="217" t="s">
        <v>258</v>
      </c>
      <c r="B127" s="218" t="s">
        <v>32</v>
      </c>
      <c r="C127" s="568" t="s">
        <v>259</v>
      </c>
      <c r="D127" s="218">
        <v>48</v>
      </c>
      <c r="E127" s="18">
        <v>2.95</v>
      </c>
      <c r="F127" s="251">
        <v>416</v>
      </c>
      <c r="G127" s="290"/>
      <c r="H127" s="254">
        <f>N127*0.9</f>
        <v>1.665</v>
      </c>
      <c r="I127" s="258">
        <f>D127*H127</f>
        <v>79.92</v>
      </c>
      <c r="J127" s="69"/>
      <c r="K127" s="260">
        <f aca="true" t="shared" si="24" ref="K127:K136">N127*0.95</f>
        <v>1.7575</v>
      </c>
      <c r="L127" s="272">
        <f>D127*K127</f>
        <v>84.36</v>
      </c>
      <c r="M127" s="69"/>
      <c r="N127" s="254">
        <v>1.85</v>
      </c>
      <c r="O127" s="539">
        <f>D127*N127</f>
        <v>88.80000000000001</v>
      </c>
      <c r="P127" s="23"/>
    </row>
    <row r="128" spans="1:16" ht="19.5" customHeight="1">
      <c r="A128" s="219" t="s">
        <v>260</v>
      </c>
      <c r="B128" s="17" t="s">
        <v>32</v>
      </c>
      <c r="C128" s="233" t="s">
        <v>261</v>
      </c>
      <c r="D128" s="17">
        <v>48</v>
      </c>
      <c r="E128" s="11">
        <v>2.95</v>
      </c>
      <c r="F128" s="252">
        <v>416</v>
      </c>
      <c r="G128" s="290"/>
      <c r="H128" s="255">
        <f>N128*0.9</f>
        <v>1.665</v>
      </c>
      <c r="I128" s="241">
        <f aca="true" t="shared" si="25" ref="I128:I136">D128*H128</f>
        <v>79.92</v>
      </c>
      <c r="J128" s="69"/>
      <c r="K128" s="260">
        <f t="shared" si="24"/>
        <v>1.7575</v>
      </c>
      <c r="L128" s="277">
        <f aca="true" t="shared" si="26" ref="L128:L136">D128*K128</f>
        <v>84.36</v>
      </c>
      <c r="M128" s="69"/>
      <c r="N128" s="255">
        <v>1.85</v>
      </c>
      <c r="O128" s="239">
        <f aca="true" t="shared" si="27" ref="O128:O136">D128*N128</f>
        <v>88.80000000000001</v>
      </c>
      <c r="P128" s="23"/>
    </row>
    <row r="129" spans="1:16" ht="19.5" customHeight="1">
      <c r="A129" s="219" t="s">
        <v>262</v>
      </c>
      <c r="B129" s="17" t="s">
        <v>32</v>
      </c>
      <c r="C129" s="233" t="s">
        <v>263</v>
      </c>
      <c r="D129" s="17">
        <v>48</v>
      </c>
      <c r="E129" s="11">
        <v>2.95</v>
      </c>
      <c r="F129" s="252">
        <v>416</v>
      </c>
      <c r="G129" s="290"/>
      <c r="H129" s="255">
        <f aca="true" t="shared" si="28" ref="H129:H136">N129*0.9</f>
        <v>1.665</v>
      </c>
      <c r="I129" s="241">
        <f t="shared" si="25"/>
        <v>79.92</v>
      </c>
      <c r="J129" s="69"/>
      <c r="K129" s="260">
        <f t="shared" si="24"/>
        <v>1.7575</v>
      </c>
      <c r="L129" s="277">
        <f t="shared" si="26"/>
        <v>84.36</v>
      </c>
      <c r="M129" s="69"/>
      <c r="N129" s="255">
        <v>1.85</v>
      </c>
      <c r="O129" s="239">
        <f t="shared" si="27"/>
        <v>88.80000000000001</v>
      </c>
      <c r="P129" s="23"/>
    </row>
    <row r="130" spans="1:16" ht="19.5" customHeight="1">
      <c r="A130" s="219" t="s">
        <v>264</v>
      </c>
      <c r="B130" s="17" t="s">
        <v>32</v>
      </c>
      <c r="C130" s="233" t="s">
        <v>157</v>
      </c>
      <c r="D130" s="17">
        <v>48</v>
      </c>
      <c r="E130" s="11">
        <v>2.95</v>
      </c>
      <c r="F130" s="252">
        <v>416</v>
      </c>
      <c r="G130" s="69"/>
      <c r="H130" s="255">
        <f t="shared" si="28"/>
        <v>1.5614918437499998</v>
      </c>
      <c r="I130" s="241">
        <f t="shared" si="25"/>
        <v>74.95160849999999</v>
      </c>
      <c r="J130" s="69"/>
      <c r="K130" s="260">
        <f t="shared" si="24"/>
        <v>1.6482413906249995</v>
      </c>
      <c r="L130" s="277">
        <f t="shared" si="26"/>
        <v>79.11558674999998</v>
      </c>
      <c r="M130" s="69"/>
      <c r="N130" s="255">
        <v>1.7349909374999997</v>
      </c>
      <c r="O130" s="239">
        <f t="shared" si="27"/>
        <v>83.27956499999999</v>
      </c>
      <c r="P130" s="23"/>
    </row>
    <row r="131" spans="1:16" ht="19.5" customHeight="1">
      <c r="A131" s="219" t="s">
        <v>190</v>
      </c>
      <c r="B131" s="17" t="s">
        <v>32</v>
      </c>
      <c r="C131" s="569" t="s">
        <v>156</v>
      </c>
      <c r="D131" s="17">
        <v>48</v>
      </c>
      <c r="E131" s="12">
        <v>2.95</v>
      </c>
      <c r="F131" s="252">
        <f>F130</f>
        <v>416</v>
      </c>
      <c r="G131" s="570"/>
      <c r="H131" s="255">
        <f t="shared" si="28"/>
        <v>1.5614918437499998</v>
      </c>
      <c r="I131" s="571">
        <f t="shared" si="25"/>
        <v>74.95160849999999</v>
      </c>
      <c r="J131" s="570"/>
      <c r="K131" s="260">
        <f t="shared" si="24"/>
        <v>1.6482413906249995</v>
      </c>
      <c r="L131" s="571">
        <f t="shared" si="26"/>
        <v>79.11558674999998</v>
      </c>
      <c r="M131" s="69"/>
      <c r="N131" s="255">
        <v>1.7349909374999997</v>
      </c>
      <c r="O131" s="239">
        <f t="shared" si="27"/>
        <v>83.27956499999999</v>
      </c>
      <c r="P131" s="23"/>
    </row>
    <row r="132" spans="1:16" ht="19.5" customHeight="1">
      <c r="A132" s="219" t="s">
        <v>265</v>
      </c>
      <c r="B132" s="17" t="s">
        <v>32</v>
      </c>
      <c r="C132" s="233" t="s">
        <v>158</v>
      </c>
      <c r="D132" s="234">
        <v>48</v>
      </c>
      <c r="E132" s="11">
        <v>2.95</v>
      </c>
      <c r="F132" s="252">
        <v>416</v>
      </c>
      <c r="G132" s="69"/>
      <c r="H132" s="255">
        <f t="shared" si="28"/>
        <v>1.6740000000000002</v>
      </c>
      <c r="I132" s="241">
        <f t="shared" si="25"/>
        <v>80.352</v>
      </c>
      <c r="J132" s="69"/>
      <c r="K132" s="260">
        <f t="shared" si="24"/>
        <v>1.767</v>
      </c>
      <c r="L132" s="277">
        <f t="shared" si="26"/>
        <v>84.816</v>
      </c>
      <c r="M132" s="69"/>
      <c r="N132" s="256">
        <v>1.86</v>
      </c>
      <c r="O132" s="239">
        <f t="shared" si="27"/>
        <v>89.28</v>
      </c>
      <c r="P132" s="23"/>
    </row>
    <row r="133" spans="1:16" ht="19.5" customHeight="1">
      <c r="A133" s="219" t="s">
        <v>191</v>
      </c>
      <c r="B133" s="17" t="s">
        <v>32</v>
      </c>
      <c r="C133" s="233" t="s">
        <v>159</v>
      </c>
      <c r="D133" s="7">
        <v>48</v>
      </c>
      <c r="E133" s="11">
        <v>2.95</v>
      </c>
      <c r="F133" s="252">
        <v>416</v>
      </c>
      <c r="G133" s="69"/>
      <c r="H133" s="255">
        <f t="shared" si="28"/>
        <v>1.6740000000000002</v>
      </c>
      <c r="I133" s="241">
        <f t="shared" si="25"/>
        <v>80.352</v>
      </c>
      <c r="J133" s="69"/>
      <c r="K133" s="260">
        <f t="shared" si="24"/>
        <v>1.767</v>
      </c>
      <c r="L133" s="277">
        <f t="shared" si="26"/>
        <v>84.816</v>
      </c>
      <c r="M133" s="69"/>
      <c r="N133" s="255">
        <v>1.86</v>
      </c>
      <c r="O133" s="239">
        <f t="shared" si="27"/>
        <v>89.28</v>
      </c>
      <c r="P133" s="23"/>
    </row>
    <row r="134" spans="1:16" ht="19.5" customHeight="1">
      <c r="A134" s="219" t="s">
        <v>266</v>
      </c>
      <c r="B134" s="17" t="s">
        <v>32</v>
      </c>
      <c r="C134" s="233" t="s">
        <v>267</v>
      </c>
      <c r="D134" s="7">
        <v>48</v>
      </c>
      <c r="E134" s="11">
        <v>2.95</v>
      </c>
      <c r="F134" s="252">
        <v>416</v>
      </c>
      <c r="G134" s="69"/>
      <c r="H134" s="255">
        <f t="shared" si="28"/>
        <v>1.6740000000000002</v>
      </c>
      <c r="I134" s="241">
        <f t="shared" si="25"/>
        <v>80.352</v>
      </c>
      <c r="J134" s="69"/>
      <c r="K134" s="260">
        <f t="shared" si="24"/>
        <v>1.767</v>
      </c>
      <c r="L134" s="277">
        <f t="shared" si="26"/>
        <v>84.816</v>
      </c>
      <c r="M134" s="69"/>
      <c r="N134" s="255">
        <v>1.86</v>
      </c>
      <c r="O134" s="239">
        <f t="shared" si="27"/>
        <v>89.28</v>
      </c>
      <c r="P134" s="23"/>
    </row>
    <row r="135" spans="1:16" ht="19.5" customHeight="1">
      <c r="A135" s="219" t="s">
        <v>268</v>
      </c>
      <c r="B135" s="17" t="s">
        <v>32</v>
      </c>
      <c r="C135" s="233" t="s">
        <v>160</v>
      </c>
      <c r="D135" s="7">
        <v>48</v>
      </c>
      <c r="E135" s="11">
        <v>2.95</v>
      </c>
      <c r="F135" s="252">
        <v>416</v>
      </c>
      <c r="G135" s="69"/>
      <c r="H135" s="255">
        <f t="shared" si="28"/>
        <v>1.6740000000000002</v>
      </c>
      <c r="I135" s="241">
        <f t="shared" si="25"/>
        <v>80.352</v>
      </c>
      <c r="J135" s="69"/>
      <c r="K135" s="260">
        <f t="shared" si="24"/>
        <v>1.767</v>
      </c>
      <c r="L135" s="277">
        <f t="shared" si="26"/>
        <v>84.816</v>
      </c>
      <c r="M135" s="69"/>
      <c r="N135" s="255">
        <v>1.86</v>
      </c>
      <c r="O135" s="239">
        <f t="shared" si="27"/>
        <v>89.28</v>
      </c>
      <c r="P135" s="23"/>
    </row>
    <row r="136" spans="1:16" ht="19.5" customHeight="1" thickBot="1">
      <c r="A136" s="220" t="s">
        <v>269</v>
      </c>
      <c r="B136" s="31" t="s">
        <v>32</v>
      </c>
      <c r="C136" s="20" t="s">
        <v>161</v>
      </c>
      <c r="D136" s="19">
        <v>48</v>
      </c>
      <c r="E136" s="21">
        <v>2.95</v>
      </c>
      <c r="F136" s="253">
        <v>416</v>
      </c>
      <c r="G136" s="70"/>
      <c r="H136" s="255">
        <f t="shared" si="28"/>
        <v>1.5614918437499998</v>
      </c>
      <c r="I136" s="259">
        <f t="shared" si="25"/>
        <v>74.95160849999999</v>
      </c>
      <c r="J136" s="70"/>
      <c r="K136" s="260">
        <f t="shared" si="24"/>
        <v>1.6482413906249995</v>
      </c>
      <c r="L136" s="278">
        <f t="shared" si="26"/>
        <v>79.11558674999998</v>
      </c>
      <c r="M136" s="70"/>
      <c r="N136" s="572">
        <v>1.7349909374999997</v>
      </c>
      <c r="O136" s="544">
        <f t="shared" si="27"/>
        <v>83.27956499999999</v>
      </c>
      <c r="P136" s="23"/>
    </row>
    <row r="137" spans="1:16" ht="12" thickBot="1">
      <c r="A137" s="553" t="s">
        <v>107</v>
      </c>
      <c r="B137" s="49"/>
      <c r="C137" s="100"/>
      <c r="D137" s="49"/>
      <c r="E137" s="49"/>
      <c r="F137" s="225"/>
      <c r="G137" s="72"/>
      <c r="H137" s="49"/>
      <c r="I137" s="49"/>
      <c r="J137" s="72"/>
      <c r="K137" s="49"/>
      <c r="L137" s="49"/>
      <c r="M137" s="72"/>
      <c r="N137" s="49"/>
      <c r="O137" s="57"/>
      <c r="P137" s="23"/>
    </row>
    <row r="138" spans="1:16" ht="19.5" thickBot="1">
      <c r="A138" s="573" t="s">
        <v>237</v>
      </c>
      <c r="B138" s="574"/>
      <c r="C138" s="574"/>
      <c r="D138" s="574"/>
      <c r="E138" s="574"/>
      <c r="F138" s="574"/>
      <c r="G138" s="574"/>
      <c r="H138" s="574"/>
      <c r="I138" s="574"/>
      <c r="J138" s="574"/>
      <c r="K138" s="574"/>
      <c r="L138" s="574"/>
      <c r="M138" s="574"/>
      <c r="N138" s="574"/>
      <c r="O138" s="575"/>
      <c r="P138" s="23"/>
    </row>
    <row r="139" spans="1:16" ht="11.25">
      <c r="A139" s="291" t="s">
        <v>0</v>
      </c>
      <c r="B139" s="291" t="s">
        <v>24</v>
      </c>
      <c r="C139" s="291" t="s">
        <v>1</v>
      </c>
      <c r="D139" s="291" t="s">
        <v>25</v>
      </c>
      <c r="E139" s="291" t="s">
        <v>2</v>
      </c>
      <c r="F139" s="298" t="s">
        <v>192</v>
      </c>
      <c r="G139" s="68"/>
      <c r="H139" s="296" t="s">
        <v>196</v>
      </c>
      <c r="I139" s="300"/>
      <c r="J139" s="68"/>
      <c r="K139" s="300" t="s">
        <v>197</v>
      </c>
      <c r="L139" s="297"/>
      <c r="M139" s="68"/>
      <c r="N139" s="300" t="s">
        <v>193</v>
      </c>
      <c r="O139" s="297"/>
      <c r="P139" s="23"/>
    </row>
    <row r="140" spans="1:16" ht="34.5" thickBot="1">
      <c r="A140" s="292"/>
      <c r="B140" s="292"/>
      <c r="C140" s="292"/>
      <c r="D140" s="292"/>
      <c r="E140" s="292"/>
      <c r="F140" s="299"/>
      <c r="G140" s="70"/>
      <c r="H140" s="154" t="s">
        <v>41</v>
      </c>
      <c r="I140" s="576" t="s">
        <v>82</v>
      </c>
      <c r="J140" s="70"/>
      <c r="K140" s="577" t="s">
        <v>41</v>
      </c>
      <c r="L140" s="155" t="s">
        <v>82</v>
      </c>
      <c r="M140" s="578"/>
      <c r="N140" s="577" t="s">
        <v>41</v>
      </c>
      <c r="O140" s="155" t="s">
        <v>82</v>
      </c>
      <c r="P140" s="23"/>
    </row>
    <row r="141" spans="1:16" ht="19.5" thickBot="1">
      <c r="A141" s="44" t="s">
        <v>198</v>
      </c>
      <c r="B141" s="165"/>
      <c r="C141" s="165"/>
      <c r="D141" s="165"/>
      <c r="E141" s="165"/>
      <c r="F141" s="228"/>
      <c r="G141" s="165"/>
      <c r="H141" s="165"/>
      <c r="I141" s="89"/>
      <c r="J141" s="72"/>
      <c r="K141" s="47"/>
      <c r="L141" s="274"/>
      <c r="M141" s="72"/>
      <c r="N141" s="47"/>
      <c r="O141" s="55"/>
      <c r="P141" s="23"/>
    </row>
    <row r="142" spans="1:16" ht="19.5" customHeight="1">
      <c r="A142" s="82" t="s">
        <v>163</v>
      </c>
      <c r="B142" s="83" t="s">
        <v>84</v>
      </c>
      <c r="C142" s="41" t="s">
        <v>270</v>
      </c>
      <c r="D142" s="83">
        <v>57</v>
      </c>
      <c r="E142" s="88">
        <v>2.25</v>
      </c>
      <c r="F142" s="579">
        <v>468</v>
      </c>
      <c r="G142" s="580"/>
      <c r="H142" s="254">
        <f>N142*0.9</f>
        <v>1.251</v>
      </c>
      <c r="I142" s="581">
        <f>D142*H142</f>
        <v>71.30699999999999</v>
      </c>
      <c r="J142" s="580"/>
      <c r="K142" s="260">
        <f>N142*0.95</f>
        <v>1.3204999999999998</v>
      </c>
      <c r="L142" s="582">
        <f>D142*K142</f>
        <v>75.26849999999999</v>
      </c>
      <c r="M142" s="583"/>
      <c r="N142" s="77">
        <v>1.39</v>
      </c>
      <c r="O142" s="584">
        <f>D142*N142</f>
        <v>79.22999999999999</v>
      </c>
      <c r="P142" s="23"/>
    </row>
    <row r="143" spans="1:16" ht="19.5" customHeight="1">
      <c r="A143" s="235" t="s">
        <v>164</v>
      </c>
      <c r="B143" s="7" t="s">
        <v>84</v>
      </c>
      <c r="C143" s="233" t="s">
        <v>221</v>
      </c>
      <c r="D143" s="7">
        <v>57</v>
      </c>
      <c r="E143" s="11">
        <v>2.25</v>
      </c>
      <c r="F143" s="250">
        <v>468</v>
      </c>
      <c r="G143" s="243"/>
      <c r="H143" s="255">
        <f>N143*0.9</f>
        <v>1.359</v>
      </c>
      <c r="I143" s="241">
        <f>D143*H143</f>
        <v>77.463</v>
      </c>
      <c r="J143" s="243"/>
      <c r="K143" s="260">
        <f>N143*0.95</f>
        <v>1.4344999999999999</v>
      </c>
      <c r="L143" s="103">
        <f>D143*K143</f>
        <v>81.7665</v>
      </c>
      <c r="M143" s="247"/>
      <c r="N143" s="255">
        <v>1.51</v>
      </c>
      <c r="O143" s="239">
        <f>D143*N143</f>
        <v>86.07000000000001</v>
      </c>
      <c r="P143" s="23"/>
    </row>
    <row r="144" spans="1:16" ht="19.5" customHeight="1" thickBot="1">
      <c r="A144" s="220" t="s">
        <v>208</v>
      </c>
      <c r="B144" s="31" t="s">
        <v>84</v>
      </c>
      <c r="C144" s="585" t="s">
        <v>271</v>
      </c>
      <c r="D144" s="31">
        <v>57</v>
      </c>
      <c r="E144" s="76">
        <v>2.25</v>
      </c>
      <c r="F144" s="253">
        <v>468</v>
      </c>
      <c r="G144" s="586"/>
      <c r="H144" s="255">
        <f>N144*0.9</f>
        <v>1.359</v>
      </c>
      <c r="I144" s="587">
        <f>D144*H144</f>
        <v>77.463</v>
      </c>
      <c r="J144" s="586"/>
      <c r="K144" s="260">
        <f>N144*0.95</f>
        <v>1.4344999999999999</v>
      </c>
      <c r="L144" s="109">
        <f>D144*K144</f>
        <v>81.7665</v>
      </c>
      <c r="M144" s="588"/>
      <c r="N144" s="572">
        <v>1.51</v>
      </c>
      <c r="O144" s="544">
        <f>D144*N144</f>
        <v>86.07000000000001</v>
      </c>
      <c r="P144" s="23"/>
    </row>
    <row r="145" spans="1:16" ht="12" thickBot="1">
      <c r="A145" s="589" t="s">
        <v>88</v>
      </c>
      <c r="B145" s="590"/>
      <c r="C145" s="591"/>
      <c r="D145" s="590"/>
      <c r="E145" s="590"/>
      <c r="F145" s="592"/>
      <c r="G145" s="73"/>
      <c r="H145" s="590"/>
      <c r="I145" s="590"/>
      <c r="J145" s="73"/>
      <c r="K145" s="590"/>
      <c r="L145" s="590"/>
      <c r="M145" s="73"/>
      <c r="N145" s="590"/>
      <c r="O145" s="593"/>
      <c r="P145" s="23"/>
    </row>
    <row r="146" spans="1:16" ht="11.25">
      <c r="A146" s="156"/>
      <c r="B146" s="59"/>
      <c r="C146" s="156"/>
      <c r="D146" s="59"/>
      <c r="E146" s="157"/>
      <c r="F146" s="59"/>
      <c r="G146" s="73"/>
      <c r="H146" s="59"/>
      <c r="I146" s="594"/>
      <c r="J146" s="73"/>
      <c r="K146" s="279"/>
      <c r="L146" s="595"/>
      <c r="M146" s="73"/>
      <c r="N146" s="279"/>
      <c r="O146" s="596"/>
      <c r="P146" s="23"/>
    </row>
    <row r="147" spans="1:16" ht="19.5" thickBot="1">
      <c r="A147" s="597" t="s">
        <v>272</v>
      </c>
      <c r="B147" s="367"/>
      <c r="C147" s="368"/>
      <c r="D147" s="367"/>
      <c r="E147" s="367"/>
      <c r="F147" s="369"/>
      <c r="G147" s="90"/>
      <c r="H147" s="370"/>
      <c r="I147" s="370"/>
      <c r="J147" s="90"/>
      <c r="K147" s="371"/>
      <c r="L147" s="598"/>
      <c r="M147" s="90"/>
      <c r="N147" s="90"/>
      <c r="O147" s="90"/>
      <c r="P147" s="23"/>
    </row>
    <row r="148" spans="1:16" ht="11.25">
      <c r="A148" s="295" t="s">
        <v>0</v>
      </c>
      <c r="B148" s="295" t="s">
        <v>24</v>
      </c>
      <c r="C148" s="295" t="s">
        <v>1</v>
      </c>
      <c r="D148" s="295" t="s">
        <v>25</v>
      </c>
      <c r="E148" s="295" t="s">
        <v>2</v>
      </c>
      <c r="F148" s="469" t="s">
        <v>192</v>
      </c>
      <c r="G148" s="150"/>
      <c r="H148" s="561" t="s">
        <v>196</v>
      </c>
      <c r="I148" s="562"/>
      <c r="J148" s="150"/>
      <c r="K148" s="561" t="s">
        <v>197</v>
      </c>
      <c r="L148" s="562"/>
      <c r="M148" s="150"/>
      <c r="N148" s="561" t="s">
        <v>193</v>
      </c>
      <c r="O148" s="562"/>
      <c r="P148" s="23"/>
    </row>
    <row r="149" spans="1:16" ht="34.5" thickBot="1">
      <c r="A149" s="292"/>
      <c r="B149" s="292"/>
      <c r="C149" s="292"/>
      <c r="D149" s="292"/>
      <c r="E149" s="292"/>
      <c r="F149" s="294"/>
      <c r="G149" s="159"/>
      <c r="H149" s="154" t="s">
        <v>41</v>
      </c>
      <c r="I149" s="155" t="s">
        <v>82</v>
      </c>
      <c r="J149" s="159"/>
      <c r="K149" s="154" t="s">
        <v>41</v>
      </c>
      <c r="L149" s="155" t="s">
        <v>82</v>
      </c>
      <c r="M149" s="159"/>
      <c r="N149" s="154" t="s">
        <v>41</v>
      </c>
      <c r="O149" s="155" t="s">
        <v>82</v>
      </c>
      <c r="P149" s="23"/>
    </row>
    <row r="150" spans="1:16" ht="15.75" thickBot="1">
      <c r="A150" s="373" t="s">
        <v>220</v>
      </c>
      <c r="B150" s="375"/>
      <c r="C150" s="533"/>
      <c r="D150" s="375"/>
      <c r="E150" s="375"/>
      <c r="F150" s="374"/>
      <c r="G150" s="321"/>
      <c r="H150" s="375"/>
      <c r="I150" s="375"/>
      <c r="J150" s="321"/>
      <c r="K150" s="375"/>
      <c r="L150" s="375"/>
      <c r="M150" s="321"/>
      <c r="N150" s="375"/>
      <c r="O150" s="535"/>
      <c r="P150" s="23"/>
    </row>
    <row r="151" spans="1:16" ht="19.5" customHeight="1">
      <c r="A151" s="125" t="s">
        <v>215</v>
      </c>
      <c r="B151" s="127" t="s">
        <v>77</v>
      </c>
      <c r="C151" s="281" t="s">
        <v>207</v>
      </c>
      <c r="D151" s="127">
        <v>48</v>
      </c>
      <c r="E151" s="138">
        <v>2.5</v>
      </c>
      <c r="F151" s="282">
        <v>520</v>
      </c>
      <c r="G151" s="242"/>
      <c r="H151" s="254">
        <f aca="true" t="shared" si="29" ref="H151:H156">N151*0.9</f>
        <v>1.503</v>
      </c>
      <c r="I151" s="240">
        <f aca="true" t="shared" si="30" ref="I151:I156">D151*H151</f>
        <v>72.14399999999999</v>
      </c>
      <c r="J151" s="242"/>
      <c r="K151" s="260">
        <f aca="true" t="shared" si="31" ref="K151:K156">N151*0.95</f>
        <v>1.5864999999999998</v>
      </c>
      <c r="L151" s="240">
        <f aca="true" t="shared" si="32" ref="L151:L156">D151*K151</f>
        <v>76.15199999999999</v>
      </c>
      <c r="M151" s="242"/>
      <c r="N151" s="599">
        <v>1.67</v>
      </c>
      <c r="O151" s="600">
        <f aca="true" t="shared" si="33" ref="O151:O156">D151*N151</f>
        <v>80.16</v>
      </c>
      <c r="P151" s="23"/>
    </row>
    <row r="152" spans="1:16" ht="19.5" customHeight="1">
      <c r="A152" s="126" t="s">
        <v>144</v>
      </c>
      <c r="B152" s="128" t="s">
        <v>77</v>
      </c>
      <c r="C152" s="129" t="s">
        <v>78</v>
      </c>
      <c r="D152" s="128">
        <v>48</v>
      </c>
      <c r="E152" s="139">
        <v>2.5</v>
      </c>
      <c r="F152" s="283">
        <v>520</v>
      </c>
      <c r="G152" s="243"/>
      <c r="H152" s="255">
        <f t="shared" si="29"/>
        <v>1.242</v>
      </c>
      <c r="I152" s="248">
        <f t="shared" si="30"/>
        <v>59.616</v>
      </c>
      <c r="J152" s="243"/>
      <c r="K152" s="260">
        <f t="shared" si="31"/>
        <v>1.311</v>
      </c>
      <c r="L152" s="103">
        <f t="shared" si="32"/>
        <v>62.928</v>
      </c>
      <c r="M152" s="243"/>
      <c r="N152" s="283">
        <v>1.38</v>
      </c>
      <c r="O152" s="239">
        <f t="shared" si="33"/>
        <v>66.24</v>
      </c>
      <c r="P152" s="23"/>
    </row>
    <row r="153" spans="1:16" ht="19.5" customHeight="1">
      <c r="A153" s="126" t="s">
        <v>104</v>
      </c>
      <c r="B153" s="128" t="s">
        <v>77</v>
      </c>
      <c r="C153" s="129" t="s">
        <v>42</v>
      </c>
      <c r="D153" s="128">
        <v>48</v>
      </c>
      <c r="E153" s="139">
        <v>2.5</v>
      </c>
      <c r="F153" s="283">
        <v>520</v>
      </c>
      <c r="G153" s="243"/>
      <c r="H153" s="255">
        <f t="shared" si="29"/>
        <v>1.251</v>
      </c>
      <c r="I153" s="248">
        <f t="shared" si="30"/>
        <v>60.047999999999995</v>
      </c>
      <c r="J153" s="243"/>
      <c r="K153" s="260">
        <f t="shared" si="31"/>
        <v>1.3204999999999998</v>
      </c>
      <c r="L153" s="103">
        <f t="shared" si="32"/>
        <v>63.383999999999986</v>
      </c>
      <c r="M153" s="243"/>
      <c r="N153" s="283">
        <v>1.39</v>
      </c>
      <c r="O153" s="239">
        <f t="shared" si="33"/>
        <v>66.72</v>
      </c>
      <c r="P153" s="23"/>
    </row>
    <row r="154" spans="1:16" ht="19.5" customHeight="1">
      <c r="A154" s="126" t="s">
        <v>105</v>
      </c>
      <c r="B154" s="128" t="s">
        <v>77</v>
      </c>
      <c r="C154" s="129" t="s">
        <v>81</v>
      </c>
      <c r="D154" s="128">
        <v>48</v>
      </c>
      <c r="E154" s="139">
        <v>2.5</v>
      </c>
      <c r="F154" s="283">
        <v>520</v>
      </c>
      <c r="G154" s="243"/>
      <c r="H154" s="255">
        <f t="shared" si="29"/>
        <v>1.251</v>
      </c>
      <c r="I154" s="248">
        <f t="shared" si="30"/>
        <v>60.047999999999995</v>
      </c>
      <c r="J154" s="243"/>
      <c r="K154" s="260">
        <f t="shared" si="31"/>
        <v>1.3204999999999998</v>
      </c>
      <c r="L154" s="103">
        <f t="shared" si="32"/>
        <v>63.383999999999986</v>
      </c>
      <c r="M154" s="243"/>
      <c r="N154" s="283">
        <v>1.39</v>
      </c>
      <c r="O154" s="239">
        <f t="shared" si="33"/>
        <v>66.72</v>
      </c>
      <c r="P154" s="23"/>
    </row>
    <row r="155" spans="1:16" ht="19.5" customHeight="1">
      <c r="A155" s="126" t="s">
        <v>106</v>
      </c>
      <c r="B155" s="128" t="s">
        <v>77</v>
      </c>
      <c r="C155" s="129" t="s">
        <v>43</v>
      </c>
      <c r="D155" s="128">
        <v>48</v>
      </c>
      <c r="E155" s="139">
        <v>2.5</v>
      </c>
      <c r="F155" s="283">
        <v>520</v>
      </c>
      <c r="G155" s="243"/>
      <c r="H155" s="255">
        <f t="shared" si="29"/>
        <v>1.251</v>
      </c>
      <c r="I155" s="248">
        <f t="shared" si="30"/>
        <v>60.047999999999995</v>
      </c>
      <c r="J155" s="243"/>
      <c r="K155" s="260">
        <f t="shared" si="31"/>
        <v>1.3204999999999998</v>
      </c>
      <c r="L155" s="103">
        <f t="shared" si="32"/>
        <v>63.383999999999986</v>
      </c>
      <c r="M155" s="243"/>
      <c r="N155" s="283">
        <v>1.39</v>
      </c>
      <c r="O155" s="239">
        <f t="shared" si="33"/>
        <v>66.72</v>
      </c>
      <c r="P155" s="23"/>
    </row>
    <row r="156" spans="1:16" ht="19.5" customHeight="1" thickBot="1">
      <c r="A156" s="169" t="s">
        <v>65</v>
      </c>
      <c r="B156" s="170" t="s">
        <v>77</v>
      </c>
      <c r="C156" s="173" t="s">
        <v>59</v>
      </c>
      <c r="D156" s="170">
        <v>48</v>
      </c>
      <c r="E156" s="141">
        <v>2.5</v>
      </c>
      <c r="F156" s="284">
        <v>520</v>
      </c>
      <c r="G156" s="244"/>
      <c r="H156" s="255">
        <f t="shared" si="29"/>
        <v>1.287</v>
      </c>
      <c r="I156" s="264">
        <f t="shared" si="30"/>
        <v>61.775999999999996</v>
      </c>
      <c r="J156" s="244"/>
      <c r="K156" s="260">
        <f t="shared" si="31"/>
        <v>1.3584999999999998</v>
      </c>
      <c r="L156" s="115">
        <f t="shared" si="32"/>
        <v>65.208</v>
      </c>
      <c r="M156" s="244"/>
      <c r="N156" s="284">
        <v>1.43</v>
      </c>
      <c r="O156" s="544">
        <f t="shared" si="33"/>
        <v>68.64</v>
      </c>
      <c r="P156" s="23"/>
    </row>
    <row r="157" spans="1:16" ht="12" thickBot="1">
      <c r="A157" s="45" t="s">
        <v>27</v>
      </c>
      <c r="B157" s="49"/>
      <c r="C157" s="100"/>
      <c r="D157" s="49"/>
      <c r="E157" s="49"/>
      <c r="F157" s="225"/>
      <c r="G157" s="72"/>
      <c r="H157" s="49"/>
      <c r="I157" s="49"/>
      <c r="J157" s="72"/>
      <c r="K157" s="49"/>
      <c r="L157" s="49"/>
      <c r="M157" s="72"/>
      <c r="N157" s="49"/>
      <c r="O157" s="57"/>
      <c r="P157" s="23"/>
    </row>
    <row r="158" spans="1:16" ht="19.5" thickBot="1">
      <c r="A158" s="164" t="s">
        <v>273</v>
      </c>
      <c r="B158" s="286"/>
      <c r="C158" s="98"/>
      <c r="D158" s="286"/>
      <c r="E158" s="286"/>
      <c r="F158" s="287"/>
      <c r="G158" s="71"/>
      <c r="H158" s="286"/>
      <c r="I158" s="286"/>
      <c r="J158" s="71"/>
      <c r="K158" s="288"/>
      <c r="L158" s="288"/>
      <c r="M158" s="71"/>
      <c r="N158" s="288"/>
      <c r="O158" s="465"/>
      <c r="P158" s="23"/>
    </row>
    <row r="159" spans="1:16" ht="11.25">
      <c r="A159" s="291" t="s">
        <v>0</v>
      </c>
      <c r="B159" s="291" t="s">
        <v>24</v>
      </c>
      <c r="C159" s="291" t="s">
        <v>1</v>
      </c>
      <c r="D159" s="291" t="s">
        <v>25</v>
      </c>
      <c r="E159" s="291" t="s">
        <v>2</v>
      </c>
      <c r="F159" s="291" t="s">
        <v>192</v>
      </c>
      <c r="G159" s="68"/>
      <c r="H159" s="296" t="s">
        <v>196</v>
      </c>
      <c r="I159" s="297"/>
      <c r="J159" s="68"/>
      <c r="K159" s="296" t="s">
        <v>197</v>
      </c>
      <c r="L159" s="297"/>
      <c r="M159" s="68"/>
      <c r="N159" s="296" t="s">
        <v>193</v>
      </c>
      <c r="O159" s="297"/>
      <c r="P159" s="23"/>
    </row>
    <row r="160" spans="1:16" ht="34.5" thickBot="1">
      <c r="A160" s="292"/>
      <c r="B160" s="292"/>
      <c r="C160" s="292"/>
      <c r="D160" s="292"/>
      <c r="E160" s="292"/>
      <c r="F160" s="292"/>
      <c r="G160" s="70"/>
      <c r="H160" s="154" t="s">
        <v>41</v>
      </c>
      <c r="I160" s="155" t="s">
        <v>82</v>
      </c>
      <c r="J160" s="70"/>
      <c r="K160" s="154" t="s">
        <v>41</v>
      </c>
      <c r="L160" s="155" t="s">
        <v>82</v>
      </c>
      <c r="M160" s="70"/>
      <c r="N160" s="154" t="s">
        <v>41</v>
      </c>
      <c r="O160" s="155" t="s">
        <v>82</v>
      </c>
      <c r="P160" s="23"/>
    </row>
    <row r="161" spans="1:16" ht="15.75" thickBot="1">
      <c r="A161" s="373" t="s">
        <v>220</v>
      </c>
      <c r="B161" s="375"/>
      <c r="C161" s="533"/>
      <c r="D161" s="375"/>
      <c r="E161" s="375"/>
      <c r="F161" s="374"/>
      <c r="G161" s="321"/>
      <c r="H161" s="375"/>
      <c r="I161" s="375"/>
      <c r="J161" s="321"/>
      <c r="K161" s="375"/>
      <c r="L161" s="375"/>
      <c r="M161" s="321"/>
      <c r="N161" s="375"/>
      <c r="O161" s="535"/>
      <c r="P161" s="23"/>
    </row>
    <row r="162" spans="1:16" ht="19.5" customHeight="1">
      <c r="A162" s="91" t="s">
        <v>167</v>
      </c>
      <c r="B162" s="131" t="s">
        <v>77</v>
      </c>
      <c r="C162" s="197" t="s">
        <v>83</v>
      </c>
      <c r="D162" s="127">
        <v>48</v>
      </c>
      <c r="E162" s="138">
        <v>2.5</v>
      </c>
      <c r="F162" s="135">
        <v>520</v>
      </c>
      <c r="G162" s="69"/>
      <c r="H162" s="254">
        <f>N162*0.9</f>
        <v>1.359</v>
      </c>
      <c r="I162" s="77">
        <f>D162*H162</f>
        <v>65.232</v>
      </c>
      <c r="J162" s="69"/>
      <c r="K162" s="260">
        <f aca="true" t="shared" si="34" ref="K162:K179">N162*0.95</f>
        <v>1.4344999999999999</v>
      </c>
      <c r="L162" s="271">
        <f>D162*K162</f>
        <v>68.856</v>
      </c>
      <c r="M162" s="69"/>
      <c r="N162" s="42">
        <v>1.51</v>
      </c>
      <c r="O162" s="601">
        <f>D162*N162</f>
        <v>72.48</v>
      </c>
      <c r="P162" s="23"/>
    </row>
    <row r="163" spans="1:16" ht="19.5" customHeight="1">
      <c r="A163" s="126" t="s">
        <v>168</v>
      </c>
      <c r="B163" s="132" t="s">
        <v>77</v>
      </c>
      <c r="C163" s="182" t="s">
        <v>85</v>
      </c>
      <c r="D163" s="132">
        <v>48</v>
      </c>
      <c r="E163" s="140">
        <v>2.5</v>
      </c>
      <c r="F163" s="136">
        <v>520</v>
      </c>
      <c r="G163" s="69"/>
      <c r="H163" s="255">
        <f>N163*0.9</f>
        <v>1.359</v>
      </c>
      <c r="I163" s="12">
        <f aca="true" t="shared" si="35" ref="I163:I179">D163*H163</f>
        <v>65.232</v>
      </c>
      <c r="J163" s="69"/>
      <c r="K163" s="260">
        <f t="shared" si="34"/>
        <v>1.4344999999999999</v>
      </c>
      <c r="L163" s="105">
        <f aca="true" t="shared" si="36" ref="L163:L179">D163*K163</f>
        <v>68.856</v>
      </c>
      <c r="M163" s="69"/>
      <c r="N163" s="12">
        <v>1.51</v>
      </c>
      <c r="O163" s="239">
        <f aca="true" t="shared" si="37" ref="O163:O179">D163*N163</f>
        <v>72.48</v>
      </c>
      <c r="P163" s="23"/>
    </row>
    <row r="164" spans="1:16" ht="19.5" customHeight="1">
      <c r="A164" s="126" t="s">
        <v>169</v>
      </c>
      <c r="B164" s="194" t="s">
        <v>77</v>
      </c>
      <c r="C164" s="182" t="s">
        <v>149</v>
      </c>
      <c r="D164" s="198">
        <v>48</v>
      </c>
      <c r="E164" s="195">
        <v>2.5</v>
      </c>
      <c r="F164" s="135">
        <v>520</v>
      </c>
      <c r="G164" s="69"/>
      <c r="H164" s="255">
        <f aca="true" t="shared" si="38" ref="H164:H179">N164*0.9</f>
        <v>1.359</v>
      </c>
      <c r="I164" s="40">
        <f t="shared" si="35"/>
        <v>65.232</v>
      </c>
      <c r="J164" s="69"/>
      <c r="K164" s="260">
        <f t="shared" si="34"/>
        <v>1.4344999999999999</v>
      </c>
      <c r="L164" s="110">
        <f t="shared" si="36"/>
        <v>68.856</v>
      </c>
      <c r="M164" s="69"/>
      <c r="N164" s="40">
        <v>1.51</v>
      </c>
      <c r="O164" s="602">
        <f t="shared" si="37"/>
        <v>72.48</v>
      </c>
      <c r="P164" s="23"/>
    </row>
    <row r="165" spans="1:16" ht="19.5" customHeight="1">
      <c r="A165" s="126" t="s">
        <v>170</v>
      </c>
      <c r="B165" s="194" t="s">
        <v>77</v>
      </c>
      <c r="C165" s="171" t="s">
        <v>150</v>
      </c>
      <c r="D165" s="194">
        <v>48</v>
      </c>
      <c r="E165" s="196">
        <v>2.5</v>
      </c>
      <c r="F165" s="136">
        <v>520</v>
      </c>
      <c r="G165" s="69"/>
      <c r="H165" s="255">
        <f t="shared" si="38"/>
        <v>1.494</v>
      </c>
      <c r="I165" s="39">
        <f t="shared" si="35"/>
        <v>71.712</v>
      </c>
      <c r="J165" s="69"/>
      <c r="K165" s="260">
        <f t="shared" si="34"/>
        <v>1.577</v>
      </c>
      <c r="L165" s="111">
        <f t="shared" si="36"/>
        <v>75.696</v>
      </c>
      <c r="M165" s="69"/>
      <c r="N165" s="39">
        <v>1.66</v>
      </c>
      <c r="O165" s="603">
        <f t="shared" si="37"/>
        <v>79.67999999999999</v>
      </c>
      <c r="P165" s="23"/>
    </row>
    <row r="166" spans="1:16" ht="19.5" customHeight="1">
      <c r="A166" s="126" t="s">
        <v>171</v>
      </c>
      <c r="B166" s="128" t="s">
        <v>77</v>
      </c>
      <c r="C166" s="129" t="s">
        <v>153</v>
      </c>
      <c r="D166" s="128">
        <v>48</v>
      </c>
      <c r="E166" s="139">
        <v>2.5</v>
      </c>
      <c r="F166" s="136">
        <v>520</v>
      </c>
      <c r="G166" s="69"/>
      <c r="H166" s="255">
        <f t="shared" si="38"/>
        <v>1.494</v>
      </c>
      <c r="I166" s="11">
        <f t="shared" si="35"/>
        <v>71.712</v>
      </c>
      <c r="J166" s="69"/>
      <c r="K166" s="260">
        <f t="shared" si="34"/>
        <v>1.577</v>
      </c>
      <c r="L166" s="102">
        <f t="shared" si="36"/>
        <v>75.696</v>
      </c>
      <c r="M166" s="69"/>
      <c r="N166" s="12">
        <v>1.66</v>
      </c>
      <c r="O166" s="239">
        <f t="shared" si="37"/>
        <v>79.67999999999999</v>
      </c>
      <c r="P166" s="23"/>
    </row>
    <row r="167" spans="1:16" ht="19.5" customHeight="1">
      <c r="A167" s="126" t="s">
        <v>172</v>
      </c>
      <c r="B167" s="128" t="s">
        <v>77</v>
      </c>
      <c r="C167" s="133" t="s">
        <v>145</v>
      </c>
      <c r="D167" s="128">
        <v>48</v>
      </c>
      <c r="E167" s="139">
        <v>2.5</v>
      </c>
      <c r="F167" s="136">
        <v>520</v>
      </c>
      <c r="G167" s="69"/>
      <c r="H167" s="255">
        <f t="shared" si="38"/>
        <v>1.494</v>
      </c>
      <c r="I167" s="11">
        <f t="shared" si="35"/>
        <v>71.712</v>
      </c>
      <c r="J167" s="69"/>
      <c r="K167" s="260">
        <f t="shared" si="34"/>
        <v>1.577</v>
      </c>
      <c r="L167" s="102">
        <f t="shared" si="36"/>
        <v>75.696</v>
      </c>
      <c r="M167" s="69"/>
      <c r="N167" s="12">
        <v>1.66</v>
      </c>
      <c r="O167" s="239">
        <f t="shared" si="37"/>
        <v>79.67999999999999</v>
      </c>
      <c r="P167" s="23"/>
    </row>
    <row r="168" spans="1:16" ht="19.5" customHeight="1">
      <c r="A168" s="126" t="s">
        <v>173</v>
      </c>
      <c r="B168" s="128" t="s">
        <v>77</v>
      </c>
      <c r="C168" s="129" t="s">
        <v>102</v>
      </c>
      <c r="D168" s="128">
        <v>48</v>
      </c>
      <c r="E168" s="139">
        <v>2.5</v>
      </c>
      <c r="F168" s="136">
        <v>520</v>
      </c>
      <c r="G168" s="69"/>
      <c r="H168" s="255">
        <f t="shared" si="38"/>
        <v>1.395</v>
      </c>
      <c r="I168" s="11">
        <f t="shared" si="35"/>
        <v>66.96000000000001</v>
      </c>
      <c r="J168" s="69"/>
      <c r="K168" s="260">
        <f t="shared" si="34"/>
        <v>1.4725</v>
      </c>
      <c r="L168" s="102">
        <f t="shared" si="36"/>
        <v>70.67999999999999</v>
      </c>
      <c r="M168" s="69"/>
      <c r="N168" s="12">
        <v>1.55</v>
      </c>
      <c r="O168" s="239">
        <f t="shared" si="37"/>
        <v>74.4</v>
      </c>
      <c r="P168" s="23"/>
    </row>
    <row r="169" spans="1:16" ht="19.5" customHeight="1">
      <c r="A169" s="126" t="s">
        <v>274</v>
      </c>
      <c r="B169" s="132" t="s">
        <v>77</v>
      </c>
      <c r="C169" s="133" t="s">
        <v>275</v>
      </c>
      <c r="D169" s="132">
        <v>48</v>
      </c>
      <c r="E169" s="140">
        <v>2.5</v>
      </c>
      <c r="F169" s="136">
        <v>520</v>
      </c>
      <c r="G169" s="69"/>
      <c r="H169" s="255">
        <f t="shared" si="38"/>
        <v>1.395</v>
      </c>
      <c r="I169" s="12">
        <f t="shared" si="35"/>
        <v>66.96000000000001</v>
      </c>
      <c r="J169" s="69"/>
      <c r="K169" s="260">
        <f t="shared" si="34"/>
        <v>1.4725</v>
      </c>
      <c r="L169" s="105">
        <f t="shared" si="36"/>
        <v>70.67999999999999</v>
      </c>
      <c r="M169" s="69"/>
      <c r="N169" s="12">
        <v>1.55</v>
      </c>
      <c r="O169" s="239">
        <f t="shared" si="37"/>
        <v>74.4</v>
      </c>
      <c r="P169" s="23"/>
    </row>
    <row r="170" spans="1:16" ht="19.5" customHeight="1">
      <c r="A170" s="126" t="s">
        <v>174</v>
      </c>
      <c r="B170" s="128" t="s">
        <v>77</v>
      </c>
      <c r="C170" s="133" t="s">
        <v>146</v>
      </c>
      <c r="D170" s="128">
        <v>48</v>
      </c>
      <c r="E170" s="139">
        <v>2.5</v>
      </c>
      <c r="F170" s="136">
        <v>520</v>
      </c>
      <c r="G170" s="69"/>
      <c r="H170" s="255">
        <f t="shared" si="38"/>
        <v>1.359</v>
      </c>
      <c r="I170" s="11">
        <f t="shared" si="35"/>
        <v>65.232</v>
      </c>
      <c r="J170" s="69"/>
      <c r="K170" s="260">
        <f t="shared" si="34"/>
        <v>1.4344999999999999</v>
      </c>
      <c r="L170" s="102">
        <f t="shared" si="36"/>
        <v>68.856</v>
      </c>
      <c r="M170" s="69"/>
      <c r="N170" s="12">
        <v>1.51</v>
      </c>
      <c r="O170" s="239">
        <f t="shared" si="37"/>
        <v>72.48</v>
      </c>
      <c r="P170" s="23"/>
    </row>
    <row r="171" spans="1:16" ht="19.5" customHeight="1">
      <c r="A171" s="126" t="s">
        <v>175</v>
      </c>
      <c r="B171" s="128" t="s">
        <v>77</v>
      </c>
      <c r="C171" s="133" t="s">
        <v>148</v>
      </c>
      <c r="D171" s="128">
        <v>48</v>
      </c>
      <c r="E171" s="139">
        <v>2.5</v>
      </c>
      <c r="F171" s="136">
        <v>520</v>
      </c>
      <c r="G171" s="69"/>
      <c r="H171" s="255">
        <f t="shared" si="38"/>
        <v>1.359</v>
      </c>
      <c r="I171" s="11">
        <f t="shared" si="35"/>
        <v>65.232</v>
      </c>
      <c r="J171" s="69"/>
      <c r="K171" s="260">
        <f t="shared" si="34"/>
        <v>1.4344999999999999</v>
      </c>
      <c r="L171" s="102">
        <f t="shared" si="36"/>
        <v>68.856</v>
      </c>
      <c r="M171" s="69"/>
      <c r="N171" s="12">
        <v>1.51</v>
      </c>
      <c r="O171" s="239">
        <f t="shared" si="37"/>
        <v>72.48</v>
      </c>
      <c r="P171" s="23"/>
    </row>
    <row r="172" spans="1:16" ht="19.5" customHeight="1">
      <c r="A172" s="126" t="s">
        <v>176</v>
      </c>
      <c r="B172" s="132" t="s">
        <v>77</v>
      </c>
      <c r="C172" s="129" t="s">
        <v>86</v>
      </c>
      <c r="D172" s="132">
        <v>48</v>
      </c>
      <c r="E172" s="140">
        <v>2.5</v>
      </c>
      <c r="F172" s="136">
        <v>520</v>
      </c>
      <c r="G172" s="69"/>
      <c r="H172" s="255">
        <f t="shared" si="38"/>
        <v>1.503</v>
      </c>
      <c r="I172" s="12">
        <f t="shared" si="35"/>
        <v>72.14399999999999</v>
      </c>
      <c r="J172" s="69"/>
      <c r="K172" s="260">
        <f t="shared" si="34"/>
        <v>1.5864999999999998</v>
      </c>
      <c r="L172" s="105">
        <f t="shared" si="36"/>
        <v>76.15199999999999</v>
      </c>
      <c r="M172" s="69"/>
      <c r="N172" s="12">
        <v>1.67</v>
      </c>
      <c r="O172" s="239">
        <f t="shared" si="37"/>
        <v>80.16</v>
      </c>
      <c r="P172" s="23"/>
    </row>
    <row r="173" spans="1:16" ht="19.5" customHeight="1">
      <c r="A173" s="126" t="s">
        <v>162</v>
      </c>
      <c r="B173" s="132" t="s">
        <v>77</v>
      </c>
      <c r="C173" s="129" t="s">
        <v>276</v>
      </c>
      <c r="D173" s="132">
        <v>48</v>
      </c>
      <c r="E173" s="140">
        <v>2.5</v>
      </c>
      <c r="F173" s="136">
        <v>520</v>
      </c>
      <c r="G173" s="69"/>
      <c r="H173" s="255">
        <f t="shared" si="38"/>
        <v>1.503</v>
      </c>
      <c r="I173" s="12">
        <f t="shared" si="35"/>
        <v>72.14399999999999</v>
      </c>
      <c r="J173" s="69"/>
      <c r="K173" s="260">
        <f t="shared" si="34"/>
        <v>1.5864999999999998</v>
      </c>
      <c r="L173" s="105">
        <f t="shared" si="36"/>
        <v>76.15199999999999</v>
      </c>
      <c r="M173" s="69"/>
      <c r="N173" s="12">
        <v>1.67</v>
      </c>
      <c r="O173" s="239">
        <f t="shared" si="37"/>
        <v>80.16</v>
      </c>
      <c r="P173" s="23"/>
    </row>
    <row r="174" spans="1:16" ht="19.5" customHeight="1">
      <c r="A174" s="126" t="s">
        <v>177</v>
      </c>
      <c r="B174" s="194" t="s">
        <v>77</v>
      </c>
      <c r="C174" s="129" t="s">
        <v>87</v>
      </c>
      <c r="D174" s="194">
        <v>48</v>
      </c>
      <c r="E174" s="196">
        <v>2.5</v>
      </c>
      <c r="F174" s="136">
        <v>520</v>
      </c>
      <c r="G174" s="69"/>
      <c r="H174" s="255">
        <f t="shared" si="38"/>
        <v>1.359</v>
      </c>
      <c r="I174" s="39">
        <f t="shared" si="35"/>
        <v>65.232</v>
      </c>
      <c r="J174" s="69"/>
      <c r="K174" s="260">
        <f t="shared" si="34"/>
        <v>1.4344999999999999</v>
      </c>
      <c r="L174" s="111">
        <f t="shared" si="36"/>
        <v>68.856</v>
      </c>
      <c r="M174" s="69"/>
      <c r="N174" s="39">
        <v>1.51</v>
      </c>
      <c r="O174" s="603">
        <f t="shared" si="37"/>
        <v>72.48</v>
      </c>
      <c r="P174" s="23"/>
    </row>
    <row r="175" spans="1:16" ht="19.5" customHeight="1">
      <c r="A175" s="126" t="s">
        <v>178</v>
      </c>
      <c r="B175" s="128" t="s">
        <v>77</v>
      </c>
      <c r="C175" s="133" t="s">
        <v>147</v>
      </c>
      <c r="D175" s="128">
        <v>48</v>
      </c>
      <c r="E175" s="139">
        <v>2.5</v>
      </c>
      <c r="F175" s="136">
        <v>520</v>
      </c>
      <c r="G175" s="69"/>
      <c r="H175" s="255">
        <f t="shared" si="38"/>
        <v>1.359</v>
      </c>
      <c r="I175" s="11">
        <f t="shared" si="35"/>
        <v>65.232</v>
      </c>
      <c r="J175" s="69"/>
      <c r="K175" s="260">
        <f t="shared" si="34"/>
        <v>1.4344999999999999</v>
      </c>
      <c r="L175" s="102">
        <f t="shared" si="36"/>
        <v>68.856</v>
      </c>
      <c r="M175" s="69"/>
      <c r="N175" s="12">
        <v>1.51</v>
      </c>
      <c r="O175" s="239">
        <f t="shared" si="37"/>
        <v>72.48</v>
      </c>
      <c r="P175" s="23"/>
    </row>
    <row r="176" spans="1:16" ht="19.5" customHeight="1">
      <c r="A176" s="126" t="s">
        <v>179</v>
      </c>
      <c r="B176" s="128" t="s">
        <v>77</v>
      </c>
      <c r="C176" s="197" t="s">
        <v>151</v>
      </c>
      <c r="D176" s="128">
        <v>48</v>
      </c>
      <c r="E176" s="139">
        <v>2.5</v>
      </c>
      <c r="F176" s="136">
        <v>520</v>
      </c>
      <c r="G176" s="69"/>
      <c r="H176" s="255">
        <f t="shared" si="38"/>
        <v>1.494</v>
      </c>
      <c r="I176" s="11">
        <f t="shared" si="35"/>
        <v>71.712</v>
      </c>
      <c r="J176" s="69"/>
      <c r="K176" s="260">
        <f t="shared" si="34"/>
        <v>1.577</v>
      </c>
      <c r="L176" s="102">
        <f t="shared" si="36"/>
        <v>75.696</v>
      </c>
      <c r="M176" s="69"/>
      <c r="N176" s="12">
        <v>1.66</v>
      </c>
      <c r="O176" s="239">
        <f t="shared" si="37"/>
        <v>79.67999999999999</v>
      </c>
      <c r="P176" s="23"/>
    </row>
    <row r="177" spans="1:16" ht="19.5" customHeight="1">
      <c r="A177" s="126" t="s">
        <v>180</v>
      </c>
      <c r="B177" s="128" t="s">
        <v>77</v>
      </c>
      <c r="C177" s="129" t="s">
        <v>154</v>
      </c>
      <c r="D177" s="128">
        <v>48</v>
      </c>
      <c r="E177" s="139">
        <v>2.5</v>
      </c>
      <c r="F177" s="136">
        <v>520</v>
      </c>
      <c r="G177" s="69"/>
      <c r="H177" s="255">
        <f t="shared" si="38"/>
        <v>1.494</v>
      </c>
      <c r="I177" s="11">
        <f t="shared" si="35"/>
        <v>71.712</v>
      </c>
      <c r="J177" s="69"/>
      <c r="K177" s="260">
        <f t="shared" si="34"/>
        <v>1.577</v>
      </c>
      <c r="L177" s="102">
        <f t="shared" si="36"/>
        <v>75.696</v>
      </c>
      <c r="M177" s="69"/>
      <c r="N177" s="12">
        <v>1.66</v>
      </c>
      <c r="O177" s="239">
        <f t="shared" si="37"/>
        <v>79.67999999999999</v>
      </c>
      <c r="P177" s="23"/>
    </row>
    <row r="178" spans="1:16" ht="19.5" customHeight="1">
      <c r="A178" s="126" t="s">
        <v>181</v>
      </c>
      <c r="B178" s="132" t="s">
        <v>77</v>
      </c>
      <c r="C178" s="171" t="s">
        <v>155</v>
      </c>
      <c r="D178" s="132">
        <v>48</v>
      </c>
      <c r="E178" s="140">
        <v>2.5</v>
      </c>
      <c r="F178" s="136">
        <v>520</v>
      </c>
      <c r="G178" s="69"/>
      <c r="H178" s="255">
        <f t="shared" si="38"/>
        <v>1.494</v>
      </c>
      <c r="I178" s="12">
        <f t="shared" si="35"/>
        <v>71.712</v>
      </c>
      <c r="J178" s="69"/>
      <c r="K178" s="260">
        <f t="shared" si="34"/>
        <v>1.577</v>
      </c>
      <c r="L178" s="105">
        <f t="shared" si="36"/>
        <v>75.696</v>
      </c>
      <c r="M178" s="69"/>
      <c r="N178" s="12">
        <v>1.66</v>
      </c>
      <c r="O178" s="239">
        <f t="shared" si="37"/>
        <v>79.67999999999999</v>
      </c>
      <c r="P178" s="23"/>
    </row>
    <row r="179" spans="1:16" ht="19.5" customHeight="1" thickBot="1">
      <c r="A179" s="169" t="s">
        <v>182</v>
      </c>
      <c r="B179" s="170" t="s">
        <v>77</v>
      </c>
      <c r="C179" s="173" t="s">
        <v>152</v>
      </c>
      <c r="D179" s="170">
        <v>48</v>
      </c>
      <c r="E179" s="141">
        <v>2.5</v>
      </c>
      <c r="F179" s="137">
        <v>520</v>
      </c>
      <c r="G179" s="70"/>
      <c r="H179" s="255">
        <f t="shared" si="38"/>
        <v>1.503</v>
      </c>
      <c r="I179" s="76">
        <f t="shared" si="35"/>
        <v>72.14399999999999</v>
      </c>
      <c r="J179" s="70"/>
      <c r="K179" s="260">
        <f t="shared" si="34"/>
        <v>1.5864999999999998</v>
      </c>
      <c r="L179" s="112">
        <f t="shared" si="36"/>
        <v>76.15199999999999</v>
      </c>
      <c r="M179" s="70"/>
      <c r="N179" s="76">
        <v>1.67</v>
      </c>
      <c r="O179" s="544">
        <f t="shared" si="37"/>
        <v>80.16</v>
      </c>
      <c r="P179" s="23"/>
    </row>
    <row r="180" spans="1:16" ht="15" customHeight="1" thickBot="1">
      <c r="A180" s="45" t="s">
        <v>27</v>
      </c>
      <c r="B180" s="49"/>
      <c r="C180" s="100"/>
      <c r="D180" s="49"/>
      <c r="E180" s="49"/>
      <c r="F180" s="225"/>
      <c r="G180" s="72"/>
      <c r="H180" s="49"/>
      <c r="I180" s="49"/>
      <c r="J180" s="72"/>
      <c r="K180" s="49"/>
      <c r="L180" s="49"/>
      <c r="M180" s="72"/>
      <c r="N180" s="49"/>
      <c r="O180" s="57"/>
      <c r="P180" s="23"/>
    </row>
    <row r="181" spans="1:16" ht="19.5" thickBot="1">
      <c r="A181" s="164" t="s">
        <v>277</v>
      </c>
      <c r="B181" s="604"/>
      <c r="C181" s="605"/>
      <c r="D181" s="604"/>
      <c r="E181" s="604"/>
      <c r="F181" s="606"/>
      <c r="G181" s="71"/>
      <c r="H181" s="52"/>
      <c r="I181" s="52"/>
      <c r="J181" s="71"/>
      <c r="K181" s="53"/>
      <c r="L181" s="33"/>
      <c r="M181" s="71"/>
      <c r="N181" s="53"/>
      <c r="O181" s="113"/>
      <c r="P181" s="23"/>
    </row>
    <row r="182" spans="1:16" ht="11.25">
      <c r="A182" s="291" t="s">
        <v>0</v>
      </c>
      <c r="B182" s="291" t="s">
        <v>24</v>
      </c>
      <c r="C182" s="298" t="s">
        <v>1</v>
      </c>
      <c r="D182" s="291" t="s">
        <v>25</v>
      </c>
      <c r="E182" s="291" t="s">
        <v>2</v>
      </c>
      <c r="F182" s="293" t="s">
        <v>192</v>
      </c>
      <c r="G182" s="68"/>
      <c r="H182" s="296" t="s">
        <v>278</v>
      </c>
      <c r="I182" s="297"/>
      <c r="J182" s="68"/>
      <c r="K182" s="296" t="s">
        <v>197</v>
      </c>
      <c r="L182" s="297"/>
      <c r="M182" s="68"/>
      <c r="N182" s="296" t="s">
        <v>193</v>
      </c>
      <c r="O182" s="297"/>
      <c r="P182" s="23"/>
    </row>
    <row r="183" spans="1:16" ht="34.5" thickBot="1">
      <c r="A183" s="292"/>
      <c r="B183" s="292"/>
      <c r="C183" s="299"/>
      <c r="D183" s="292"/>
      <c r="E183" s="292"/>
      <c r="F183" s="294"/>
      <c r="G183" s="70"/>
      <c r="H183" s="154" t="s">
        <v>41</v>
      </c>
      <c r="I183" s="155" t="s">
        <v>82</v>
      </c>
      <c r="J183" s="70"/>
      <c r="K183" s="154" t="s">
        <v>41</v>
      </c>
      <c r="L183" s="155" t="s">
        <v>82</v>
      </c>
      <c r="M183" s="70"/>
      <c r="N183" s="154" t="s">
        <v>41</v>
      </c>
      <c r="O183" s="155" t="s">
        <v>82</v>
      </c>
      <c r="P183" s="23"/>
    </row>
    <row r="184" spans="1:16" ht="15.75" thickBot="1">
      <c r="A184" s="373" t="s">
        <v>220</v>
      </c>
      <c r="B184" s="375"/>
      <c r="C184" s="533"/>
      <c r="D184" s="375"/>
      <c r="E184" s="375"/>
      <c r="F184" s="374"/>
      <c r="G184" s="321"/>
      <c r="H184" s="375"/>
      <c r="I184" s="375"/>
      <c r="J184" s="321"/>
      <c r="K184" s="375"/>
      <c r="L184" s="375"/>
      <c r="M184" s="321"/>
      <c r="N184" s="375"/>
      <c r="O184" s="535"/>
      <c r="P184" s="23"/>
    </row>
    <row r="185" spans="1:16" ht="19.5" customHeight="1">
      <c r="A185" s="607">
        <v>20</v>
      </c>
      <c r="B185" s="136" t="s">
        <v>77</v>
      </c>
      <c r="C185" s="197" t="s">
        <v>279</v>
      </c>
      <c r="D185" s="189">
        <v>48</v>
      </c>
      <c r="E185" s="267">
        <v>2.5</v>
      </c>
      <c r="F185" s="135">
        <v>520</v>
      </c>
      <c r="G185" s="69"/>
      <c r="H185" s="254">
        <f>N185*0.9</f>
        <v>1.566</v>
      </c>
      <c r="I185" s="77">
        <f>D185*H185</f>
        <v>75.168</v>
      </c>
      <c r="J185" s="69"/>
      <c r="K185" s="260">
        <f aca="true" t="shared" si="39" ref="K185:K193">N185*0.95</f>
        <v>1.653</v>
      </c>
      <c r="L185" s="271">
        <f>D185*K185</f>
        <v>79.344</v>
      </c>
      <c r="M185" s="69"/>
      <c r="N185" s="42">
        <v>1.74</v>
      </c>
      <c r="O185" s="601">
        <f>D185*N185</f>
        <v>83.52</v>
      </c>
      <c r="P185" s="23"/>
    </row>
    <row r="186" spans="1:16" ht="19.5" customHeight="1">
      <c r="A186" s="607" t="s">
        <v>280</v>
      </c>
      <c r="B186" s="136" t="s">
        <v>77</v>
      </c>
      <c r="C186" s="197" t="s">
        <v>281</v>
      </c>
      <c r="D186" s="189">
        <v>48</v>
      </c>
      <c r="E186" s="267">
        <v>2.5</v>
      </c>
      <c r="F186" s="135">
        <v>520</v>
      </c>
      <c r="G186" s="69"/>
      <c r="H186" s="255">
        <f>N186*0.9</f>
        <v>1.539</v>
      </c>
      <c r="I186" s="77">
        <f>D186*H186</f>
        <v>73.872</v>
      </c>
      <c r="J186" s="69"/>
      <c r="K186" s="260">
        <f t="shared" si="39"/>
        <v>1.6244999999999998</v>
      </c>
      <c r="L186" s="271">
        <f>D186*K186</f>
        <v>77.976</v>
      </c>
      <c r="M186" s="69"/>
      <c r="N186" s="42">
        <v>1.71</v>
      </c>
      <c r="O186" s="601">
        <f>D186*N186</f>
        <v>82.08</v>
      </c>
      <c r="P186" s="23"/>
    </row>
    <row r="187" spans="1:16" ht="19.5" customHeight="1">
      <c r="A187" s="607" t="s">
        <v>282</v>
      </c>
      <c r="B187" s="136" t="s">
        <v>77</v>
      </c>
      <c r="C187" s="197" t="s">
        <v>157</v>
      </c>
      <c r="D187" s="132">
        <v>48</v>
      </c>
      <c r="E187" s="140">
        <v>2.5</v>
      </c>
      <c r="F187" s="136">
        <v>520</v>
      </c>
      <c r="G187" s="69"/>
      <c r="H187" s="255">
        <f aca="true" t="shared" si="40" ref="H187:H193">N187*0.9</f>
        <v>1.413</v>
      </c>
      <c r="I187" s="77">
        <f aca="true" t="shared" si="41" ref="I187:I193">D187*H187</f>
        <v>67.824</v>
      </c>
      <c r="J187" s="69"/>
      <c r="K187" s="260">
        <f t="shared" si="39"/>
        <v>1.4915</v>
      </c>
      <c r="L187" s="271">
        <f aca="true" t="shared" si="42" ref="L187:L193">D187*K187</f>
        <v>71.592</v>
      </c>
      <c r="M187" s="69"/>
      <c r="N187" s="12">
        <v>1.57</v>
      </c>
      <c r="O187" s="239">
        <f aca="true" t="shared" si="43" ref="O187:O193">D187*N187</f>
        <v>75.36</v>
      </c>
      <c r="P187" s="23"/>
    </row>
    <row r="188" spans="1:16" ht="19.5" customHeight="1">
      <c r="A188" s="607" t="s">
        <v>283</v>
      </c>
      <c r="B188" s="608" t="s">
        <v>77</v>
      </c>
      <c r="C188" s="197" t="s">
        <v>156</v>
      </c>
      <c r="D188" s="198">
        <v>48</v>
      </c>
      <c r="E188" s="195">
        <v>2.5</v>
      </c>
      <c r="F188" s="135">
        <v>520</v>
      </c>
      <c r="G188" s="69"/>
      <c r="H188" s="255">
        <f t="shared" si="40"/>
        <v>1.413</v>
      </c>
      <c r="I188" s="77">
        <f t="shared" si="41"/>
        <v>67.824</v>
      </c>
      <c r="J188" s="69"/>
      <c r="K188" s="260">
        <f t="shared" si="39"/>
        <v>1.4915</v>
      </c>
      <c r="L188" s="271">
        <f t="shared" si="42"/>
        <v>71.592</v>
      </c>
      <c r="M188" s="69"/>
      <c r="N188" s="40">
        <v>1.57</v>
      </c>
      <c r="O188" s="602">
        <f t="shared" si="43"/>
        <v>75.36</v>
      </c>
      <c r="P188" s="23"/>
    </row>
    <row r="189" spans="1:16" ht="19.5" customHeight="1">
      <c r="A189" s="607" t="s">
        <v>284</v>
      </c>
      <c r="B189" s="608" t="s">
        <v>77</v>
      </c>
      <c r="C189" s="197" t="s">
        <v>158</v>
      </c>
      <c r="D189" s="194">
        <v>48</v>
      </c>
      <c r="E189" s="196">
        <v>2.5</v>
      </c>
      <c r="F189" s="136">
        <v>520</v>
      </c>
      <c r="G189" s="69"/>
      <c r="H189" s="255">
        <f t="shared" si="40"/>
        <v>1.494</v>
      </c>
      <c r="I189" s="77">
        <f t="shared" si="41"/>
        <v>71.712</v>
      </c>
      <c r="J189" s="69"/>
      <c r="K189" s="260">
        <f t="shared" si="39"/>
        <v>1.577</v>
      </c>
      <c r="L189" s="271">
        <f t="shared" si="42"/>
        <v>75.696</v>
      </c>
      <c r="M189" s="69"/>
      <c r="N189" s="39">
        <v>1.66</v>
      </c>
      <c r="O189" s="603">
        <f t="shared" si="43"/>
        <v>79.67999999999999</v>
      </c>
      <c r="P189" s="23"/>
    </row>
    <row r="190" spans="1:16" ht="19.5" customHeight="1">
      <c r="A190" s="607" t="s">
        <v>285</v>
      </c>
      <c r="B190" s="609" t="s">
        <v>77</v>
      </c>
      <c r="C190" s="197" t="s">
        <v>159</v>
      </c>
      <c r="D190" s="128">
        <v>48</v>
      </c>
      <c r="E190" s="139">
        <v>2.5</v>
      </c>
      <c r="F190" s="136">
        <v>520</v>
      </c>
      <c r="G190" s="69"/>
      <c r="H190" s="255">
        <f t="shared" si="40"/>
        <v>1.494</v>
      </c>
      <c r="I190" s="77">
        <f t="shared" si="41"/>
        <v>71.712</v>
      </c>
      <c r="J190" s="69"/>
      <c r="K190" s="260">
        <f t="shared" si="39"/>
        <v>1.577</v>
      </c>
      <c r="L190" s="271">
        <f>D190*K190</f>
        <v>75.696</v>
      </c>
      <c r="M190" s="69"/>
      <c r="N190" s="12">
        <v>1.66</v>
      </c>
      <c r="O190" s="239">
        <f t="shared" si="43"/>
        <v>79.67999999999999</v>
      </c>
      <c r="P190" s="23"/>
    </row>
    <row r="191" spans="1:16" ht="19.5" customHeight="1">
      <c r="A191" s="607" t="s">
        <v>286</v>
      </c>
      <c r="B191" s="609" t="s">
        <v>77</v>
      </c>
      <c r="C191" s="197" t="s">
        <v>267</v>
      </c>
      <c r="D191" s="128">
        <v>48</v>
      </c>
      <c r="E191" s="139">
        <v>2.5</v>
      </c>
      <c r="F191" s="136">
        <v>520</v>
      </c>
      <c r="G191" s="69"/>
      <c r="H191" s="255">
        <f t="shared" si="40"/>
        <v>1.503</v>
      </c>
      <c r="I191" s="77">
        <f>D191*H191</f>
        <v>72.14399999999999</v>
      </c>
      <c r="J191" s="69"/>
      <c r="K191" s="260">
        <f t="shared" si="39"/>
        <v>1.5864999999999998</v>
      </c>
      <c r="L191" s="271">
        <f>D191*K191</f>
        <v>76.15199999999999</v>
      </c>
      <c r="M191" s="69"/>
      <c r="N191" s="12">
        <v>1.67</v>
      </c>
      <c r="O191" s="239">
        <f>D191*N191</f>
        <v>80.16</v>
      </c>
      <c r="P191" s="23"/>
    </row>
    <row r="192" spans="1:16" ht="19.5" customHeight="1">
      <c r="A192" s="607" t="s">
        <v>287</v>
      </c>
      <c r="B192" s="609" t="s">
        <v>77</v>
      </c>
      <c r="C192" s="197" t="s">
        <v>160</v>
      </c>
      <c r="D192" s="128">
        <v>48</v>
      </c>
      <c r="E192" s="139">
        <v>2.5</v>
      </c>
      <c r="F192" s="136">
        <v>520</v>
      </c>
      <c r="G192" s="69"/>
      <c r="H192" s="255">
        <f t="shared" si="40"/>
        <v>1.494</v>
      </c>
      <c r="I192" s="77">
        <f t="shared" si="41"/>
        <v>71.712</v>
      </c>
      <c r="J192" s="69"/>
      <c r="K192" s="260">
        <f t="shared" si="39"/>
        <v>1.577</v>
      </c>
      <c r="L192" s="271">
        <f t="shared" si="42"/>
        <v>75.696</v>
      </c>
      <c r="M192" s="69"/>
      <c r="N192" s="12">
        <v>1.66</v>
      </c>
      <c r="O192" s="239">
        <f t="shared" si="43"/>
        <v>79.67999999999999</v>
      </c>
      <c r="P192" s="23"/>
    </row>
    <row r="193" spans="1:16" ht="19.5" customHeight="1" thickBot="1">
      <c r="A193" s="610" t="s">
        <v>288</v>
      </c>
      <c r="B193" s="611" t="s">
        <v>77</v>
      </c>
      <c r="C193" s="200" t="s">
        <v>161</v>
      </c>
      <c r="D193" s="186">
        <v>48</v>
      </c>
      <c r="E193" s="268">
        <v>2.5</v>
      </c>
      <c r="F193" s="266">
        <v>520</v>
      </c>
      <c r="G193" s="69"/>
      <c r="H193" s="255">
        <f t="shared" si="40"/>
        <v>1.4669999999999999</v>
      </c>
      <c r="I193" s="265">
        <f t="shared" si="41"/>
        <v>70.416</v>
      </c>
      <c r="J193" s="69"/>
      <c r="K193" s="260">
        <f t="shared" si="39"/>
        <v>1.5484999999999998</v>
      </c>
      <c r="L193" s="273">
        <f t="shared" si="42"/>
        <v>74.32799999999999</v>
      </c>
      <c r="M193" s="69"/>
      <c r="N193" s="78">
        <v>1.63</v>
      </c>
      <c r="O193" s="612">
        <f t="shared" si="43"/>
        <v>78.24</v>
      </c>
      <c r="P193" s="23"/>
    </row>
    <row r="194" spans="1:16" ht="16.5" customHeight="1" thickBot="1">
      <c r="A194" s="45" t="s">
        <v>27</v>
      </c>
      <c r="B194" s="49"/>
      <c r="C194" s="100"/>
      <c r="D194" s="49"/>
      <c r="E194" s="49"/>
      <c r="F194" s="225"/>
      <c r="G194" s="72"/>
      <c r="H194" s="49"/>
      <c r="I194" s="49"/>
      <c r="J194" s="72"/>
      <c r="K194" s="49"/>
      <c r="L194" s="49"/>
      <c r="M194" s="72"/>
      <c r="N194" s="49"/>
      <c r="O194" s="57"/>
      <c r="P194" s="23"/>
    </row>
    <row r="195" spans="1:16" ht="9.75" customHeight="1">
      <c r="A195" s="613"/>
      <c r="B195" s="614"/>
      <c r="C195" s="614"/>
      <c r="D195" s="614"/>
      <c r="E195" s="614"/>
      <c r="F195" s="614"/>
      <c r="G195" s="614"/>
      <c r="H195" s="614"/>
      <c r="I195" s="614"/>
      <c r="J195" s="614"/>
      <c r="K195" s="614"/>
      <c r="L195" s="614"/>
      <c r="M195" s="614"/>
      <c r="N195" s="614"/>
      <c r="O195" s="615"/>
      <c r="P195" s="23"/>
    </row>
    <row r="196" spans="1:16" ht="15" customHeight="1" thickBot="1">
      <c r="A196" s="616" t="s">
        <v>26</v>
      </c>
      <c r="B196" s="26"/>
      <c r="C196" s="93"/>
      <c r="D196" s="26"/>
      <c r="E196" s="27"/>
      <c r="F196" s="27"/>
      <c r="G196" s="158"/>
      <c r="H196" s="34"/>
      <c r="I196" s="34"/>
      <c r="K196" s="53"/>
      <c r="L196" s="53"/>
      <c r="N196" s="101"/>
      <c r="O196" s="114"/>
      <c r="P196" s="23"/>
    </row>
    <row r="197" spans="1:16" ht="11.25">
      <c r="A197" s="291" t="s">
        <v>0</v>
      </c>
      <c r="B197" s="291" t="s">
        <v>24</v>
      </c>
      <c r="C197" s="291" t="s">
        <v>1</v>
      </c>
      <c r="D197" s="291" t="s">
        <v>25</v>
      </c>
      <c r="E197" s="291" t="s">
        <v>2</v>
      </c>
      <c r="F197" s="291" t="s">
        <v>192</v>
      </c>
      <c r="G197" s="149"/>
      <c r="H197" s="296" t="s">
        <v>196</v>
      </c>
      <c r="I197" s="297"/>
      <c r="J197" s="149"/>
      <c r="K197" s="296" t="s">
        <v>197</v>
      </c>
      <c r="L197" s="297"/>
      <c r="M197" s="149"/>
      <c r="N197" s="296" t="s">
        <v>193</v>
      </c>
      <c r="O197" s="297"/>
      <c r="P197" s="23"/>
    </row>
    <row r="198" spans="1:16" ht="34.5" thickBot="1">
      <c r="A198" s="292"/>
      <c r="B198" s="292"/>
      <c r="C198" s="292"/>
      <c r="D198" s="292"/>
      <c r="E198" s="292"/>
      <c r="F198" s="292"/>
      <c r="G198" s="159"/>
      <c r="H198" s="154" t="s">
        <v>41</v>
      </c>
      <c r="I198" s="155" t="s">
        <v>82</v>
      </c>
      <c r="J198" s="159"/>
      <c r="K198" s="154" t="s">
        <v>41</v>
      </c>
      <c r="L198" s="155" t="s">
        <v>82</v>
      </c>
      <c r="M198" s="159"/>
      <c r="N198" s="154" t="s">
        <v>41</v>
      </c>
      <c r="O198" s="155" t="s">
        <v>82</v>
      </c>
      <c r="P198" s="23"/>
    </row>
    <row r="199" spans="1:16" ht="13.5" thickBot="1">
      <c r="A199" s="43" t="s">
        <v>13</v>
      </c>
      <c r="B199" s="66"/>
      <c r="C199" s="94"/>
      <c r="D199" s="66"/>
      <c r="E199" s="66"/>
      <c r="F199" s="221"/>
      <c r="G199" s="72"/>
      <c r="H199" s="47"/>
      <c r="I199" s="47"/>
      <c r="J199" s="72"/>
      <c r="K199" s="47"/>
      <c r="L199" s="47"/>
      <c r="M199" s="72"/>
      <c r="N199" s="47"/>
      <c r="O199" s="55"/>
      <c r="P199" s="23"/>
    </row>
    <row r="200" spans="1:16" ht="12" thickBot="1">
      <c r="A200" s="151" t="s">
        <v>34</v>
      </c>
      <c r="B200" s="152"/>
      <c r="C200" s="143"/>
      <c r="D200" s="236">
        <v>64</v>
      </c>
      <c r="E200" s="148"/>
      <c r="F200" s="223"/>
      <c r="G200" s="148"/>
      <c r="H200" s="144" t="s">
        <v>34</v>
      </c>
      <c r="I200" s="145"/>
      <c r="J200" s="146"/>
      <c r="K200" s="144" t="s">
        <v>34</v>
      </c>
      <c r="L200" s="145"/>
      <c r="M200" s="146"/>
      <c r="N200" s="151" t="s">
        <v>34</v>
      </c>
      <c r="O200" s="147"/>
      <c r="P200" s="23"/>
    </row>
    <row r="201" spans="1:16" ht="12" thickBot="1">
      <c r="A201" s="617"/>
      <c r="B201" s="618"/>
      <c r="C201" s="619"/>
      <c r="D201" s="620"/>
      <c r="E201" s="618"/>
      <c r="F201" s="621"/>
      <c r="G201" s="618"/>
      <c r="H201" s="622"/>
      <c r="I201" s="622"/>
      <c r="J201" s="622"/>
      <c r="K201" s="622"/>
      <c r="L201" s="622"/>
      <c r="M201" s="622"/>
      <c r="N201" s="618"/>
      <c r="O201" s="623"/>
      <c r="P201" s="23"/>
    </row>
    <row r="202" spans="1:16" ht="13.5" thickBot="1">
      <c r="A202" s="85" t="s">
        <v>14</v>
      </c>
      <c r="B202" s="86"/>
      <c r="C202" s="95"/>
      <c r="D202" s="86"/>
      <c r="E202" s="86"/>
      <c r="F202" s="222"/>
      <c r="G202" s="86"/>
      <c r="H202" s="86"/>
      <c r="I202" s="86"/>
      <c r="J202" s="86"/>
      <c r="K202" s="86"/>
      <c r="L202" s="86"/>
      <c r="M202" s="86"/>
      <c r="N202" s="86"/>
      <c r="O202" s="87"/>
      <c r="P202" s="23"/>
    </row>
    <row r="203" spans="1:16" ht="12" thickBot="1">
      <c r="A203" s="151" t="s">
        <v>34</v>
      </c>
      <c r="B203" s="152"/>
      <c r="C203" s="143"/>
      <c r="D203" s="236">
        <v>54</v>
      </c>
      <c r="E203" s="148"/>
      <c r="F203" s="223"/>
      <c r="G203" s="148"/>
      <c r="H203" s="144" t="s">
        <v>34</v>
      </c>
      <c r="I203" s="145"/>
      <c r="J203" s="146"/>
      <c r="K203" s="144" t="s">
        <v>34</v>
      </c>
      <c r="L203" s="145"/>
      <c r="M203" s="146"/>
      <c r="N203" s="151" t="s">
        <v>34</v>
      </c>
      <c r="O203" s="147"/>
      <c r="P203" s="23"/>
    </row>
    <row r="204" spans="1:16" ht="12" thickBot="1">
      <c r="A204" s="624"/>
      <c r="B204" s="625"/>
      <c r="C204" s="625"/>
      <c r="D204" s="625"/>
      <c r="E204" s="625"/>
      <c r="F204" s="625"/>
      <c r="G204" s="625"/>
      <c r="H204" s="625"/>
      <c r="I204" s="625"/>
      <c r="J204" s="625"/>
      <c r="K204" s="625"/>
      <c r="L204" s="625"/>
      <c r="M204" s="625"/>
      <c r="N204" s="625"/>
      <c r="O204" s="626"/>
      <c r="P204" s="23"/>
    </row>
    <row r="205" spans="1:16" ht="13.5" thickBot="1">
      <c r="A205" s="43" t="s">
        <v>15</v>
      </c>
      <c r="B205" s="48"/>
      <c r="C205" s="96"/>
      <c r="D205" s="48"/>
      <c r="E205" s="48"/>
      <c r="F205" s="224"/>
      <c r="G205" s="48"/>
      <c r="H205" s="48"/>
      <c r="I205" s="48"/>
      <c r="J205" s="48"/>
      <c r="K205" s="48"/>
      <c r="L205" s="48"/>
      <c r="M205" s="48"/>
      <c r="N205" s="48"/>
      <c r="O205" s="62"/>
      <c r="P205" s="23"/>
    </row>
    <row r="206" spans="1:16" ht="12" thickBot="1">
      <c r="A206" s="199" t="s">
        <v>109</v>
      </c>
      <c r="B206" s="627" t="s">
        <v>29</v>
      </c>
      <c r="C206" s="628" t="s">
        <v>42</v>
      </c>
      <c r="D206" s="627">
        <v>48</v>
      </c>
      <c r="E206" s="629">
        <v>1.7</v>
      </c>
      <c r="F206" s="627">
        <v>728</v>
      </c>
      <c r="G206" s="69"/>
      <c r="H206" s="78">
        <f>N206*0.9</f>
        <v>0.9990000000000001</v>
      </c>
      <c r="I206" s="78">
        <f>D206*H206</f>
        <v>47.952000000000005</v>
      </c>
      <c r="J206" s="237"/>
      <c r="K206" s="630">
        <f>N206*0.95</f>
        <v>1.0545</v>
      </c>
      <c r="L206" s="631">
        <f>D206*K206</f>
        <v>50.616</v>
      </c>
      <c r="M206" s="71"/>
      <c r="N206" s="632">
        <v>1.11</v>
      </c>
      <c r="O206" s="612">
        <f>D206*N206</f>
        <v>53.28</v>
      </c>
      <c r="P206" s="23"/>
    </row>
    <row r="207" spans="1:16" ht="12" thickBot="1">
      <c r="A207" s="45" t="s">
        <v>289</v>
      </c>
      <c r="B207" s="49"/>
      <c r="C207" s="100"/>
      <c r="D207" s="49"/>
      <c r="E207" s="49"/>
      <c r="F207" s="225"/>
      <c r="G207" s="49"/>
      <c r="H207" s="49"/>
      <c r="I207" s="49"/>
      <c r="J207" s="49"/>
      <c r="K207" s="49"/>
      <c r="L207" s="49"/>
      <c r="M207" s="49"/>
      <c r="N207" s="49"/>
      <c r="O207" s="57"/>
      <c r="P207" s="23"/>
    </row>
    <row r="208" spans="1:16" ht="11.25">
      <c r="A208" s="633"/>
      <c r="B208" s="633"/>
      <c r="C208" s="633"/>
      <c r="D208" s="633"/>
      <c r="E208" s="633"/>
      <c r="F208" s="633"/>
      <c r="G208" s="633"/>
      <c r="H208" s="633"/>
      <c r="I208" s="633"/>
      <c r="J208" s="633"/>
      <c r="K208" s="633"/>
      <c r="L208" s="633"/>
      <c r="M208" s="633"/>
      <c r="N208" s="633"/>
      <c r="O208" s="633"/>
      <c r="P208" s="23"/>
    </row>
    <row r="209" spans="1:16" ht="19.5" thickBot="1">
      <c r="A209" s="597" t="s">
        <v>199</v>
      </c>
      <c r="B209" s="367"/>
      <c r="C209" s="368"/>
      <c r="D209" s="367"/>
      <c r="E209" s="367"/>
      <c r="F209" s="369"/>
      <c r="G209" s="90"/>
      <c r="H209" s="634"/>
      <c r="I209" s="634"/>
      <c r="J209" s="634"/>
      <c r="K209" s="634"/>
      <c r="L209" s="634"/>
      <c r="M209" s="634"/>
      <c r="N209" s="634"/>
      <c r="O209" s="634"/>
      <c r="P209" s="23"/>
    </row>
    <row r="210" spans="1:16" ht="13.5" thickBot="1">
      <c r="A210" s="213" t="s">
        <v>16</v>
      </c>
      <c r="B210" s="214"/>
      <c r="C210" s="215"/>
      <c r="D210" s="214"/>
      <c r="E210" s="214"/>
      <c r="F210" s="227"/>
      <c r="G210" s="90"/>
      <c r="H210" s="214"/>
      <c r="I210" s="214"/>
      <c r="J210" s="71"/>
      <c r="K210" s="214"/>
      <c r="L210" s="214"/>
      <c r="M210" s="90"/>
      <c r="N210" s="214"/>
      <c r="O210" s="216"/>
      <c r="P210" s="23"/>
    </row>
    <row r="211" spans="1:16" ht="11.25">
      <c r="A211" s="291" t="s">
        <v>0</v>
      </c>
      <c r="B211" s="291" t="s">
        <v>24</v>
      </c>
      <c r="C211" s="291" t="s">
        <v>1</v>
      </c>
      <c r="D211" s="291" t="s">
        <v>25</v>
      </c>
      <c r="E211" s="291" t="s">
        <v>2</v>
      </c>
      <c r="F211" s="291" t="s">
        <v>192</v>
      </c>
      <c r="G211" s="149"/>
      <c r="H211" s="296" t="s">
        <v>196</v>
      </c>
      <c r="I211" s="300"/>
      <c r="J211" s="289"/>
      <c r="K211" s="300" t="s">
        <v>197</v>
      </c>
      <c r="L211" s="297"/>
      <c r="M211" s="289"/>
      <c r="N211" s="296" t="s">
        <v>193</v>
      </c>
      <c r="O211" s="297"/>
      <c r="P211" s="23"/>
    </row>
    <row r="212" spans="1:16" ht="34.5" thickBot="1">
      <c r="A212" s="292"/>
      <c r="B212" s="292"/>
      <c r="C212" s="292"/>
      <c r="D212" s="292"/>
      <c r="E212" s="292"/>
      <c r="F212" s="292"/>
      <c r="G212" s="159"/>
      <c r="H212" s="154" t="s">
        <v>41</v>
      </c>
      <c r="I212" s="576" t="s">
        <v>82</v>
      </c>
      <c r="J212" s="290"/>
      <c r="K212" s="577" t="s">
        <v>41</v>
      </c>
      <c r="L212" s="155" t="s">
        <v>82</v>
      </c>
      <c r="M212" s="290"/>
      <c r="N212" s="154" t="s">
        <v>41</v>
      </c>
      <c r="O212" s="155" t="s">
        <v>82</v>
      </c>
      <c r="P212" s="23"/>
    </row>
    <row r="213" spans="1:16" ht="11.25">
      <c r="A213" s="207" t="s">
        <v>124</v>
      </c>
      <c r="B213" s="185" t="s">
        <v>30</v>
      </c>
      <c r="C213" s="197" t="s">
        <v>44</v>
      </c>
      <c r="D213" s="185">
        <v>32</v>
      </c>
      <c r="E213" s="192">
        <v>4.8</v>
      </c>
      <c r="F213" s="185">
        <v>256</v>
      </c>
      <c r="G213" s="69"/>
      <c r="H213" s="254">
        <f aca="true" t="shared" si="44" ref="H213:H218">N213*0.9</f>
        <v>2.3297692499999996</v>
      </c>
      <c r="I213" s="635">
        <f aca="true" t="shared" si="45" ref="I213:I218">D213*H213</f>
        <v>74.55261599999999</v>
      </c>
      <c r="J213" s="69"/>
      <c r="K213" s="630">
        <f aca="true" t="shared" si="46" ref="K213:K218">N213*0.95</f>
        <v>2.459200874999999</v>
      </c>
      <c r="L213" s="193">
        <f aca="true" t="shared" si="47" ref="L213:L218">D213*K213</f>
        <v>78.69442799999997</v>
      </c>
      <c r="M213" s="69"/>
      <c r="N213" s="42">
        <v>2.5886324999999992</v>
      </c>
      <c r="O213" s="584">
        <f aca="true" t="shared" si="48" ref="O213:O218">D213*N213</f>
        <v>82.83623999999998</v>
      </c>
      <c r="P213" s="23"/>
    </row>
    <row r="214" spans="1:16" ht="11.25">
      <c r="A214" s="166" t="s">
        <v>125</v>
      </c>
      <c r="B214" s="128" t="s">
        <v>30</v>
      </c>
      <c r="C214" s="129" t="s">
        <v>53</v>
      </c>
      <c r="D214" s="128">
        <v>32</v>
      </c>
      <c r="E214" s="209">
        <v>4.8</v>
      </c>
      <c r="F214" s="128">
        <v>256</v>
      </c>
      <c r="G214" s="69"/>
      <c r="H214" s="255">
        <f t="shared" si="44"/>
        <v>2.3297692499999996</v>
      </c>
      <c r="I214" s="636">
        <f t="shared" si="45"/>
        <v>74.55261599999999</v>
      </c>
      <c r="J214" s="69"/>
      <c r="K214" s="630">
        <f t="shared" si="46"/>
        <v>2.459200874999999</v>
      </c>
      <c r="L214" s="119">
        <f t="shared" si="47"/>
        <v>78.69442799999997</v>
      </c>
      <c r="M214" s="69"/>
      <c r="N214" s="12">
        <v>2.5886324999999992</v>
      </c>
      <c r="O214" s="584">
        <f t="shared" si="48"/>
        <v>82.83623999999998</v>
      </c>
      <c r="P214" s="23"/>
    </row>
    <row r="215" spans="1:16" ht="11.25">
      <c r="A215" s="166" t="s">
        <v>126</v>
      </c>
      <c r="B215" s="128" t="s">
        <v>30</v>
      </c>
      <c r="C215" s="129" t="s">
        <v>54</v>
      </c>
      <c r="D215" s="128">
        <v>32</v>
      </c>
      <c r="E215" s="209">
        <v>4.8</v>
      </c>
      <c r="F215" s="128">
        <v>256</v>
      </c>
      <c r="G215" s="69"/>
      <c r="H215" s="255">
        <f t="shared" si="44"/>
        <v>2.3586817499999997</v>
      </c>
      <c r="I215" s="636">
        <f t="shared" si="45"/>
        <v>75.47781599999999</v>
      </c>
      <c r="J215" s="69"/>
      <c r="K215" s="630">
        <f t="shared" si="46"/>
        <v>2.4897196249999993</v>
      </c>
      <c r="L215" s="119">
        <f t="shared" si="47"/>
        <v>79.67102799999998</v>
      </c>
      <c r="M215" s="69"/>
      <c r="N215" s="12">
        <v>2.6207574999999994</v>
      </c>
      <c r="O215" s="584">
        <f t="shared" si="48"/>
        <v>83.86423999999998</v>
      </c>
      <c r="P215" s="23"/>
    </row>
    <row r="216" spans="1:16" ht="11.25">
      <c r="A216" s="166" t="s">
        <v>127</v>
      </c>
      <c r="B216" s="128" t="s">
        <v>30</v>
      </c>
      <c r="C216" s="208" t="s">
        <v>55</v>
      </c>
      <c r="D216" s="128">
        <v>32</v>
      </c>
      <c r="E216" s="209">
        <v>4.8</v>
      </c>
      <c r="F216" s="128">
        <v>256</v>
      </c>
      <c r="G216" s="69"/>
      <c r="H216" s="255">
        <f t="shared" si="44"/>
        <v>2.4165067499999995</v>
      </c>
      <c r="I216" s="636">
        <f t="shared" si="45"/>
        <v>77.32821599999998</v>
      </c>
      <c r="J216" s="69"/>
      <c r="K216" s="630">
        <f t="shared" si="46"/>
        <v>2.550757124999999</v>
      </c>
      <c r="L216" s="119">
        <f t="shared" si="47"/>
        <v>81.62422799999997</v>
      </c>
      <c r="M216" s="69"/>
      <c r="N216" s="12">
        <v>2.6850074999999993</v>
      </c>
      <c r="O216" s="584">
        <f t="shared" si="48"/>
        <v>85.92023999999998</v>
      </c>
      <c r="P216" s="23"/>
    </row>
    <row r="217" spans="1:16" ht="11.25">
      <c r="A217" s="166" t="s">
        <v>128</v>
      </c>
      <c r="B217" s="128" t="s">
        <v>30</v>
      </c>
      <c r="C217" s="129" t="s">
        <v>42</v>
      </c>
      <c r="D217" s="128">
        <v>32</v>
      </c>
      <c r="E217" s="209">
        <v>4.8</v>
      </c>
      <c r="F217" s="128">
        <v>256</v>
      </c>
      <c r="G217" s="69"/>
      <c r="H217" s="255">
        <f t="shared" si="44"/>
        <v>2.2647161249999996</v>
      </c>
      <c r="I217" s="636">
        <f t="shared" si="45"/>
        <v>72.47091599999999</v>
      </c>
      <c r="J217" s="69"/>
      <c r="K217" s="630">
        <f t="shared" si="46"/>
        <v>2.3905336874999996</v>
      </c>
      <c r="L217" s="119">
        <f t="shared" si="47"/>
        <v>76.49707799999999</v>
      </c>
      <c r="M217" s="69"/>
      <c r="N217" s="12">
        <v>2.5163512499999996</v>
      </c>
      <c r="O217" s="584">
        <f t="shared" si="48"/>
        <v>80.52323999999999</v>
      </c>
      <c r="P217" s="23"/>
    </row>
    <row r="218" spans="1:16" ht="12" thickBot="1">
      <c r="A218" s="637" t="s">
        <v>129</v>
      </c>
      <c r="B218" s="186" t="s">
        <v>30</v>
      </c>
      <c r="C218" s="173" t="s">
        <v>57</v>
      </c>
      <c r="D218" s="186">
        <v>32</v>
      </c>
      <c r="E218" s="210">
        <v>4.8</v>
      </c>
      <c r="F218" s="186">
        <v>256</v>
      </c>
      <c r="G218" s="70"/>
      <c r="H218" s="255">
        <f t="shared" si="44"/>
        <v>2.546613</v>
      </c>
      <c r="I218" s="638">
        <f t="shared" si="45"/>
        <v>81.491616</v>
      </c>
      <c r="J218" s="70"/>
      <c r="K218" s="630">
        <f t="shared" si="46"/>
        <v>2.688091499999999</v>
      </c>
      <c r="L218" s="275">
        <f t="shared" si="47"/>
        <v>86.01892799999997</v>
      </c>
      <c r="M218" s="70"/>
      <c r="N218" s="76">
        <v>2.8295699999999995</v>
      </c>
      <c r="O218" s="584">
        <f t="shared" si="48"/>
        <v>90.54623999999998</v>
      </c>
      <c r="P218" s="23"/>
    </row>
    <row r="219" spans="1:16" ht="12" thickBot="1">
      <c r="A219" s="142" t="s">
        <v>108</v>
      </c>
      <c r="B219" s="161"/>
      <c r="C219" s="162"/>
      <c r="D219" s="161"/>
      <c r="E219" s="161"/>
      <c r="F219" s="231"/>
      <c r="G219" s="161"/>
      <c r="H219" s="161"/>
      <c r="I219" s="639"/>
      <c r="J219" s="640"/>
      <c r="K219" s="161"/>
      <c r="L219" s="161"/>
      <c r="M219" s="161"/>
      <c r="N219" s="161"/>
      <c r="O219" s="163"/>
      <c r="P219" s="23"/>
    </row>
    <row r="220" spans="1:16" ht="11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23"/>
    </row>
    <row r="221" spans="1:16" ht="12.75">
      <c r="A221" s="65" t="s">
        <v>60</v>
      </c>
      <c r="B221" s="63"/>
      <c r="C221" s="64"/>
      <c r="D221" s="63"/>
      <c r="E221" s="63"/>
      <c r="F221" s="226"/>
      <c r="G221" s="160"/>
      <c r="H221" s="74"/>
      <c r="I221" s="46"/>
      <c r="K221" s="101"/>
      <c r="L221" s="101"/>
      <c r="P221" s="23"/>
    </row>
    <row r="222" spans="1:16" ht="12">
      <c r="A222" s="301" t="s">
        <v>194</v>
      </c>
      <c r="B222" s="301"/>
      <c r="C222" s="301"/>
      <c r="D222" s="301"/>
      <c r="E222" s="301"/>
      <c r="F222" s="301"/>
      <c r="G222" s="301"/>
      <c r="H222" s="301"/>
      <c r="I222" s="301"/>
      <c r="J222" s="301"/>
      <c r="K222" s="301"/>
      <c r="L222" s="301"/>
      <c r="M222" s="301"/>
      <c r="N222" s="301"/>
      <c r="O222" s="301"/>
      <c r="P222" s="23"/>
    </row>
    <row r="223" spans="1:16" ht="12.75">
      <c r="A223" s="305" t="s">
        <v>195</v>
      </c>
      <c r="B223" s="305"/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23"/>
    </row>
    <row r="224" spans="1:16" ht="12">
      <c r="A224" s="306" t="s">
        <v>61</v>
      </c>
      <c r="B224" s="306"/>
      <c r="C224" s="306"/>
      <c r="D224" s="306"/>
      <c r="E224" s="306"/>
      <c r="F224" s="306"/>
      <c r="G224" s="306"/>
      <c r="H224" s="306"/>
      <c r="I224" s="306"/>
      <c r="J224" s="306"/>
      <c r="K224" s="306"/>
      <c r="L224" s="306"/>
      <c r="M224" s="306"/>
      <c r="N224" s="306"/>
      <c r="O224" s="306"/>
      <c r="P224" s="23"/>
    </row>
    <row r="225" spans="1:16" ht="12">
      <c r="A225" s="306" t="s">
        <v>62</v>
      </c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306"/>
      <c r="O225" s="306"/>
      <c r="P225" s="23"/>
    </row>
    <row r="226" spans="1:16" ht="12">
      <c r="A226" s="304" t="s">
        <v>100</v>
      </c>
      <c r="B226" s="304"/>
      <c r="C226" s="304"/>
      <c r="D226" s="304"/>
      <c r="E226" s="304"/>
      <c r="F226" s="304"/>
      <c r="G226" s="304"/>
      <c r="H226" s="304"/>
      <c r="I226" s="304"/>
      <c r="J226" s="304"/>
      <c r="K226" s="304"/>
      <c r="L226" s="304"/>
      <c r="M226" s="304"/>
      <c r="N226" s="304"/>
      <c r="O226" s="304"/>
      <c r="P226" s="23"/>
    </row>
    <row r="227" spans="1:16" ht="12">
      <c r="A227" s="302" t="s">
        <v>63</v>
      </c>
      <c r="B227" s="302"/>
      <c r="C227" s="302"/>
      <c r="D227" s="302"/>
      <c r="E227" s="302"/>
      <c r="F227" s="302"/>
      <c r="G227" s="302"/>
      <c r="H227" s="302"/>
      <c r="I227" s="302"/>
      <c r="J227" s="302"/>
      <c r="K227" s="302"/>
      <c r="L227" s="302"/>
      <c r="M227" s="302"/>
      <c r="N227" s="302"/>
      <c r="O227" s="302"/>
      <c r="P227" s="23"/>
    </row>
    <row r="228" spans="1:16" ht="12">
      <c r="A228" s="302" t="s">
        <v>101</v>
      </c>
      <c r="B228" s="302"/>
      <c r="C228" s="302"/>
      <c r="D228" s="302"/>
      <c r="E228" s="302"/>
      <c r="F228" s="302"/>
      <c r="G228" s="302"/>
      <c r="H228" s="302"/>
      <c r="I228" s="302"/>
      <c r="J228" s="302"/>
      <c r="K228" s="302"/>
      <c r="L228" s="302"/>
      <c r="M228" s="302"/>
      <c r="N228" s="302"/>
      <c r="O228" s="302"/>
      <c r="P228" s="23"/>
    </row>
    <row r="229" spans="1:16" ht="12">
      <c r="A229" s="304" t="s">
        <v>64</v>
      </c>
      <c r="B229" s="304"/>
      <c r="C229" s="304"/>
      <c r="D229" s="304"/>
      <c r="E229" s="304"/>
      <c r="F229" s="304"/>
      <c r="G229" s="304"/>
      <c r="H229" s="304"/>
      <c r="I229" s="304"/>
      <c r="J229" s="304"/>
      <c r="K229" s="304"/>
      <c r="L229" s="304"/>
      <c r="M229" s="304"/>
      <c r="N229" s="304"/>
      <c r="O229" s="304"/>
      <c r="P229" s="23"/>
    </row>
    <row r="230" spans="1:16" ht="11.25">
      <c r="A230" s="60"/>
      <c r="H230" s="46"/>
      <c r="I230" s="46"/>
      <c r="K230" s="101"/>
      <c r="L230" s="101"/>
      <c r="N230" s="101"/>
      <c r="O230" s="101"/>
      <c r="P230" s="23"/>
    </row>
    <row r="231" spans="1:16" ht="11.25">
      <c r="A231" s="60"/>
      <c r="H231" s="46"/>
      <c r="I231" s="46"/>
      <c r="K231" s="101"/>
      <c r="L231" s="101"/>
      <c r="N231" s="101"/>
      <c r="O231" s="101"/>
      <c r="P231" s="23"/>
    </row>
    <row r="232" spans="1:16" ht="11.25">
      <c r="A232" s="60"/>
      <c r="H232" s="46"/>
      <c r="I232" s="46"/>
      <c r="K232" s="101"/>
      <c r="L232" s="101"/>
      <c r="N232" s="101"/>
      <c r="O232" s="101"/>
      <c r="P232" s="23"/>
    </row>
    <row r="233" spans="1:16" ht="11.25">
      <c r="A233" s="60"/>
      <c r="H233" s="46"/>
      <c r="I233" s="46"/>
      <c r="K233" s="101"/>
      <c r="L233" s="101"/>
      <c r="N233" s="101"/>
      <c r="O233" s="101"/>
      <c r="P233" s="23"/>
    </row>
    <row r="234" spans="1:16" ht="11.25">
      <c r="A234" s="60"/>
      <c r="H234" s="46"/>
      <c r="I234" s="46"/>
      <c r="K234" s="101"/>
      <c r="L234" s="101"/>
      <c r="N234" s="101"/>
      <c r="O234" s="101"/>
      <c r="P234" s="23"/>
    </row>
    <row r="235" spans="1:16" ht="11.25">
      <c r="A235" s="60"/>
      <c r="H235" s="46"/>
      <c r="I235" s="46"/>
      <c r="K235" s="101"/>
      <c r="L235" s="101"/>
      <c r="N235" s="101"/>
      <c r="O235" s="101"/>
      <c r="P235" s="23"/>
    </row>
    <row r="236" spans="1:16" ht="11.25">
      <c r="A236" s="60"/>
      <c r="H236" s="46"/>
      <c r="I236" s="46"/>
      <c r="K236" s="101"/>
      <c r="L236" s="101"/>
      <c r="N236" s="101"/>
      <c r="O236" s="101"/>
      <c r="P236" s="23"/>
    </row>
    <row r="237" spans="1:16" ht="11.25">
      <c r="A237" s="60"/>
      <c r="H237" s="46"/>
      <c r="I237" s="46"/>
      <c r="K237" s="101"/>
      <c r="L237" s="101"/>
      <c r="N237" s="101"/>
      <c r="O237" s="101"/>
      <c r="P237" s="23"/>
    </row>
    <row r="238" spans="1:16" ht="11.25">
      <c r="A238" s="60"/>
      <c r="H238" s="46"/>
      <c r="I238" s="46"/>
      <c r="K238" s="101"/>
      <c r="L238" s="101"/>
      <c r="N238" s="101"/>
      <c r="O238" s="101"/>
      <c r="P238" s="23"/>
    </row>
    <row r="239" spans="1:16" ht="11.25">
      <c r="A239" s="60"/>
      <c r="H239" s="46"/>
      <c r="I239" s="46"/>
      <c r="K239" s="101"/>
      <c r="L239" s="101"/>
      <c r="N239" s="101"/>
      <c r="O239" s="101"/>
      <c r="P239" s="23"/>
    </row>
    <row r="240" spans="1:16" ht="11.25">
      <c r="A240" s="60"/>
      <c r="H240" s="46"/>
      <c r="I240" s="46"/>
      <c r="K240" s="101"/>
      <c r="L240" s="101"/>
      <c r="N240" s="101"/>
      <c r="O240" s="101"/>
      <c r="P240" s="23"/>
    </row>
    <row r="241" spans="1:16" ht="11.25">
      <c r="A241" s="60"/>
      <c r="H241" s="46"/>
      <c r="I241" s="46"/>
      <c r="K241" s="101"/>
      <c r="L241" s="101"/>
      <c r="N241" s="101"/>
      <c r="O241" s="101"/>
      <c r="P241" s="23"/>
    </row>
    <row r="242" spans="1:16" ht="11.25">
      <c r="A242" s="60"/>
      <c r="H242" s="46"/>
      <c r="I242" s="46"/>
      <c r="K242" s="101"/>
      <c r="L242" s="101"/>
      <c r="N242" s="101"/>
      <c r="O242" s="101"/>
      <c r="P242" s="23"/>
    </row>
    <row r="243" spans="1:16" ht="11.25">
      <c r="A243" s="60"/>
      <c r="H243" s="46"/>
      <c r="I243" s="46"/>
      <c r="K243" s="101"/>
      <c r="L243" s="101"/>
      <c r="N243" s="101"/>
      <c r="O243" s="101"/>
      <c r="P243" s="23"/>
    </row>
    <row r="244" spans="1:16" ht="11.25">
      <c r="A244" s="60"/>
      <c r="H244" s="46"/>
      <c r="I244" s="46"/>
      <c r="K244" s="101"/>
      <c r="L244" s="101"/>
      <c r="N244" s="101"/>
      <c r="O244" s="101"/>
      <c r="P244" s="23"/>
    </row>
    <row r="245" spans="1:16" ht="11.25">
      <c r="A245" s="60"/>
      <c r="H245" s="46"/>
      <c r="I245" s="46"/>
      <c r="K245" s="101"/>
      <c r="L245" s="101"/>
      <c r="N245" s="101"/>
      <c r="O245" s="101"/>
      <c r="P245" s="23"/>
    </row>
    <row r="246" spans="1:16" ht="11.25">
      <c r="A246" s="60"/>
      <c r="H246" s="46"/>
      <c r="I246" s="46"/>
      <c r="K246" s="101"/>
      <c r="L246" s="101"/>
      <c r="N246" s="101"/>
      <c r="O246" s="101"/>
      <c r="P246" s="23"/>
    </row>
    <row r="247" spans="1:16" ht="11.25">
      <c r="A247" s="60"/>
      <c r="H247" s="46"/>
      <c r="I247" s="46"/>
      <c r="K247" s="101"/>
      <c r="L247" s="101"/>
      <c r="N247" s="101"/>
      <c r="O247" s="101"/>
      <c r="P247" s="23"/>
    </row>
    <row r="248" spans="1:16" ht="11.25">
      <c r="A248" s="60"/>
      <c r="H248" s="46"/>
      <c r="I248" s="46"/>
      <c r="K248" s="101"/>
      <c r="L248" s="101"/>
      <c r="N248" s="101"/>
      <c r="O248" s="101"/>
      <c r="P248" s="23"/>
    </row>
    <row r="249" spans="1:16" ht="11.25">
      <c r="A249" s="60"/>
      <c r="H249" s="46"/>
      <c r="I249" s="46"/>
      <c r="K249" s="101"/>
      <c r="L249" s="101"/>
      <c r="N249" s="101"/>
      <c r="O249" s="101"/>
      <c r="P249" s="23"/>
    </row>
    <row r="250" spans="1:16" ht="11.25">
      <c r="A250" s="60"/>
      <c r="H250" s="46"/>
      <c r="I250" s="46"/>
      <c r="K250" s="101"/>
      <c r="L250" s="101"/>
      <c r="N250" s="101"/>
      <c r="O250" s="101"/>
      <c r="P250" s="23"/>
    </row>
    <row r="251" spans="1:16" ht="11.25">
      <c r="A251" s="60"/>
      <c r="H251" s="46"/>
      <c r="I251" s="46"/>
      <c r="K251" s="101"/>
      <c r="L251" s="101"/>
      <c r="N251" s="101"/>
      <c r="O251" s="101"/>
      <c r="P251" s="23"/>
    </row>
    <row r="252" spans="1:16" ht="11.25">
      <c r="A252" s="60"/>
      <c r="H252" s="46"/>
      <c r="I252" s="46"/>
      <c r="K252" s="101"/>
      <c r="L252" s="101"/>
      <c r="N252" s="101"/>
      <c r="O252" s="101"/>
      <c r="P252" s="23"/>
    </row>
    <row r="253" spans="1:16" ht="11.25">
      <c r="A253" s="60"/>
      <c r="H253" s="46"/>
      <c r="I253" s="46"/>
      <c r="K253" s="101"/>
      <c r="L253" s="101"/>
      <c r="N253" s="101"/>
      <c r="O253" s="101"/>
      <c r="P253" s="23"/>
    </row>
    <row r="254" spans="1:16" ht="11.25">
      <c r="A254" s="60"/>
      <c r="H254" s="46"/>
      <c r="I254" s="46"/>
      <c r="K254" s="101"/>
      <c r="L254" s="101"/>
      <c r="N254" s="101"/>
      <c r="O254" s="101"/>
      <c r="P254" s="23"/>
    </row>
    <row r="255" spans="1:16" ht="11.25">
      <c r="A255" s="60"/>
      <c r="H255" s="46"/>
      <c r="I255" s="46"/>
      <c r="K255" s="101"/>
      <c r="L255" s="101"/>
      <c r="N255" s="101"/>
      <c r="O255" s="101"/>
      <c r="P255" s="23"/>
    </row>
    <row r="256" spans="1:16" ht="11.25">
      <c r="A256" s="60"/>
      <c r="H256" s="46"/>
      <c r="I256" s="46"/>
      <c r="K256" s="101"/>
      <c r="L256" s="101"/>
      <c r="N256" s="101"/>
      <c r="O256" s="101"/>
      <c r="P256" s="23"/>
    </row>
    <row r="257" spans="1:16" ht="11.25">
      <c r="A257" s="60"/>
      <c r="H257" s="46"/>
      <c r="I257" s="46"/>
      <c r="K257" s="101"/>
      <c r="L257" s="101"/>
      <c r="N257" s="101"/>
      <c r="O257" s="101"/>
      <c r="P257" s="23"/>
    </row>
    <row r="258" spans="1:16" ht="11.25">
      <c r="A258" s="60"/>
      <c r="H258" s="46"/>
      <c r="I258" s="46"/>
      <c r="K258" s="101"/>
      <c r="L258" s="101"/>
      <c r="N258" s="101"/>
      <c r="O258" s="101"/>
      <c r="P258" s="23"/>
    </row>
    <row r="259" spans="1:16" ht="11.25">
      <c r="A259" s="60"/>
      <c r="H259" s="46"/>
      <c r="I259" s="46"/>
      <c r="K259" s="101"/>
      <c r="L259" s="101"/>
      <c r="N259" s="101"/>
      <c r="O259" s="101"/>
      <c r="P259" s="23"/>
    </row>
    <row r="260" spans="1:16" ht="11.25">
      <c r="A260" s="60"/>
      <c r="H260" s="46"/>
      <c r="I260" s="46"/>
      <c r="K260" s="101"/>
      <c r="L260" s="101"/>
      <c r="N260" s="101"/>
      <c r="O260" s="101"/>
      <c r="P260" s="23"/>
    </row>
    <row r="261" spans="1:16" ht="11.25">
      <c r="A261" s="60"/>
      <c r="H261" s="46"/>
      <c r="I261" s="46"/>
      <c r="K261" s="101"/>
      <c r="L261" s="101"/>
      <c r="N261" s="101"/>
      <c r="O261" s="101"/>
      <c r="P261" s="23"/>
    </row>
    <row r="262" spans="1:16" ht="11.25">
      <c r="A262" s="60"/>
      <c r="H262" s="46"/>
      <c r="I262" s="46"/>
      <c r="K262" s="101"/>
      <c r="L262" s="101"/>
      <c r="N262" s="101"/>
      <c r="O262" s="101"/>
      <c r="P262" s="23"/>
    </row>
    <row r="263" spans="1:16" ht="11.25">
      <c r="A263" s="60"/>
      <c r="H263" s="46"/>
      <c r="I263" s="46"/>
      <c r="K263" s="101"/>
      <c r="L263" s="101"/>
      <c r="N263" s="101"/>
      <c r="O263" s="101"/>
      <c r="P263" s="23"/>
    </row>
    <row r="264" spans="1:16" ht="11.25">
      <c r="A264" s="60"/>
      <c r="H264" s="46"/>
      <c r="I264" s="46"/>
      <c r="K264" s="101"/>
      <c r="L264" s="101"/>
      <c r="N264" s="101"/>
      <c r="O264" s="101"/>
      <c r="P264" s="23"/>
    </row>
    <row r="265" spans="1:16" ht="11.25">
      <c r="A265" s="60"/>
      <c r="H265" s="46"/>
      <c r="I265" s="46"/>
      <c r="K265" s="101"/>
      <c r="L265" s="101"/>
      <c r="N265" s="101"/>
      <c r="O265" s="101"/>
      <c r="P265" s="23"/>
    </row>
    <row r="266" spans="1:16" ht="11.25">
      <c r="A266" s="60"/>
      <c r="H266" s="46"/>
      <c r="I266" s="46"/>
      <c r="K266" s="101"/>
      <c r="L266" s="101"/>
      <c r="N266" s="101"/>
      <c r="O266" s="101"/>
      <c r="P266" s="23"/>
    </row>
    <row r="267" spans="1:16" ht="11.25">
      <c r="A267" s="60"/>
      <c r="H267" s="46"/>
      <c r="I267" s="46"/>
      <c r="K267" s="101"/>
      <c r="L267" s="101"/>
      <c r="N267" s="101"/>
      <c r="O267" s="101"/>
      <c r="P267" s="23"/>
    </row>
    <row r="268" spans="1:16" ht="11.25">
      <c r="A268" s="60"/>
      <c r="H268" s="46"/>
      <c r="I268" s="46"/>
      <c r="K268" s="101"/>
      <c r="L268" s="101"/>
      <c r="N268" s="101"/>
      <c r="O268" s="101"/>
      <c r="P268" s="23"/>
    </row>
    <row r="269" spans="1:16" ht="11.25">
      <c r="A269" s="60"/>
      <c r="H269" s="46"/>
      <c r="I269" s="46"/>
      <c r="K269" s="101"/>
      <c r="L269" s="101"/>
      <c r="N269" s="101"/>
      <c r="O269" s="101"/>
      <c r="P269" s="23"/>
    </row>
    <row r="270" spans="1:16" ht="11.25">
      <c r="A270" s="60"/>
      <c r="H270" s="46"/>
      <c r="I270" s="46"/>
      <c r="K270" s="101"/>
      <c r="L270" s="101"/>
      <c r="N270" s="101"/>
      <c r="O270" s="101"/>
      <c r="P270" s="23"/>
    </row>
    <row r="271" spans="1:16" ht="11.25">
      <c r="A271" s="60"/>
      <c r="H271" s="46"/>
      <c r="I271" s="46"/>
      <c r="K271" s="101"/>
      <c r="L271" s="101"/>
      <c r="N271" s="101"/>
      <c r="O271" s="101"/>
      <c r="P271" s="23"/>
    </row>
    <row r="272" spans="1:16" ht="11.25">
      <c r="A272" s="60"/>
      <c r="H272" s="46"/>
      <c r="I272" s="46"/>
      <c r="K272" s="101"/>
      <c r="L272" s="101"/>
      <c r="N272" s="101"/>
      <c r="O272" s="101"/>
      <c r="P272" s="23"/>
    </row>
    <row r="273" spans="1:16" ht="11.25">
      <c r="A273" s="60"/>
      <c r="H273" s="46"/>
      <c r="I273" s="46"/>
      <c r="K273" s="101"/>
      <c r="L273" s="101"/>
      <c r="N273" s="101"/>
      <c r="O273" s="101"/>
      <c r="P273" s="23"/>
    </row>
    <row r="274" spans="1:16" ht="11.25">
      <c r="A274" s="60"/>
      <c r="H274" s="46"/>
      <c r="I274" s="46"/>
      <c r="K274" s="101"/>
      <c r="L274" s="101"/>
      <c r="N274" s="101"/>
      <c r="O274" s="101"/>
      <c r="P274" s="23"/>
    </row>
    <row r="275" spans="1:16" ht="11.25">
      <c r="A275" s="60"/>
      <c r="H275" s="46"/>
      <c r="I275" s="46"/>
      <c r="K275" s="101"/>
      <c r="L275" s="101"/>
      <c r="N275" s="101"/>
      <c r="O275" s="101"/>
      <c r="P275" s="23"/>
    </row>
    <row r="276" spans="1:16" ht="11.25">
      <c r="A276" s="60"/>
      <c r="H276" s="46"/>
      <c r="I276" s="46"/>
      <c r="K276" s="101"/>
      <c r="L276" s="101"/>
      <c r="N276" s="101"/>
      <c r="O276" s="101"/>
      <c r="P276" s="23"/>
    </row>
    <row r="277" spans="1:16" ht="11.25">
      <c r="A277" s="60"/>
      <c r="H277" s="46"/>
      <c r="I277" s="46"/>
      <c r="K277" s="101"/>
      <c r="L277" s="101"/>
      <c r="N277" s="101"/>
      <c r="O277" s="101"/>
      <c r="P277" s="23"/>
    </row>
    <row r="278" spans="1:16" ht="11.25">
      <c r="A278" s="60"/>
      <c r="H278" s="46"/>
      <c r="I278" s="46"/>
      <c r="K278" s="101"/>
      <c r="L278" s="101"/>
      <c r="N278" s="101"/>
      <c r="O278" s="101"/>
      <c r="P278" s="23"/>
    </row>
    <row r="279" spans="1:16" ht="11.25">
      <c r="A279" s="60"/>
      <c r="H279" s="46"/>
      <c r="I279" s="46"/>
      <c r="K279" s="101"/>
      <c r="L279" s="101"/>
      <c r="N279" s="101"/>
      <c r="O279" s="101"/>
      <c r="P279" s="23"/>
    </row>
    <row r="280" spans="1:16" ht="11.25">
      <c r="A280" s="60"/>
      <c r="H280" s="46"/>
      <c r="I280" s="46"/>
      <c r="K280" s="101"/>
      <c r="L280" s="101"/>
      <c r="N280" s="101"/>
      <c r="O280" s="101"/>
      <c r="P280" s="23"/>
    </row>
    <row r="281" spans="1:16" ht="11.25">
      <c r="A281" s="60"/>
      <c r="H281" s="46"/>
      <c r="I281" s="46"/>
      <c r="K281" s="101"/>
      <c r="L281" s="101"/>
      <c r="N281" s="101"/>
      <c r="O281" s="101"/>
      <c r="P281" s="23"/>
    </row>
    <row r="282" spans="1:16" ht="11.25">
      <c r="A282" s="60"/>
      <c r="H282" s="46"/>
      <c r="I282" s="46"/>
      <c r="K282" s="101"/>
      <c r="L282" s="101"/>
      <c r="N282" s="101"/>
      <c r="O282" s="101"/>
      <c r="P282" s="23"/>
    </row>
    <row r="283" spans="1:16" ht="11.25">
      <c r="A283" s="60"/>
      <c r="H283" s="46"/>
      <c r="I283" s="46"/>
      <c r="K283" s="101"/>
      <c r="L283" s="101"/>
      <c r="N283" s="101"/>
      <c r="O283" s="101"/>
      <c r="P283" s="23"/>
    </row>
    <row r="284" spans="1:16" ht="11.25">
      <c r="A284" s="60"/>
      <c r="H284" s="46"/>
      <c r="I284" s="46"/>
      <c r="K284" s="101"/>
      <c r="L284" s="101"/>
      <c r="N284" s="101"/>
      <c r="O284" s="101"/>
      <c r="P284" s="23"/>
    </row>
    <row r="285" spans="1:16" ht="11.25">
      <c r="A285" s="60"/>
      <c r="H285" s="46"/>
      <c r="I285" s="46"/>
      <c r="K285" s="101"/>
      <c r="L285" s="101"/>
      <c r="N285" s="101"/>
      <c r="O285" s="101"/>
      <c r="P285" s="23"/>
    </row>
    <row r="286" spans="1:16" ht="11.25">
      <c r="A286" s="60"/>
      <c r="H286" s="46"/>
      <c r="I286" s="46"/>
      <c r="K286" s="101"/>
      <c r="L286" s="101"/>
      <c r="N286" s="101"/>
      <c r="O286" s="101"/>
      <c r="P286" s="23"/>
    </row>
    <row r="287" spans="1:16" ht="11.25">
      <c r="A287" s="60"/>
      <c r="H287" s="46"/>
      <c r="I287" s="46"/>
      <c r="K287" s="101"/>
      <c r="L287" s="101"/>
      <c r="N287" s="101"/>
      <c r="O287" s="101"/>
      <c r="P287" s="23"/>
    </row>
  </sheetData>
  <sheetProtection/>
  <mergeCells count="138">
    <mergeCell ref="A228:O228"/>
    <mergeCell ref="A229:O229"/>
    <mergeCell ref="H211:I211"/>
    <mergeCell ref="K211:L211"/>
    <mergeCell ref="N211:O211"/>
    <mergeCell ref="A225:O225"/>
    <mergeCell ref="A226:O226"/>
    <mergeCell ref="A227:O227"/>
    <mergeCell ref="A211:A212"/>
    <mergeCell ref="B211:B212"/>
    <mergeCell ref="C211:C212"/>
    <mergeCell ref="D211:D212"/>
    <mergeCell ref="E211:E212"/>
    <mergeCell ref="F211:F212"/>
    <mergeCell ref="N182:O182"/>
    <mergeCell ref="A197:A198"/>
    <mergeCell ref="B197:B198"/>
    <mergeCell ref="C197:C198"/>
    <mergeCell ref="D197:D198"/>
    <mergeCell ref="E197:E198"/>
    <mergeCell ref="F197:F198"/>
    <mergeCell ref="H197:I197"/>
    <mergeCell ref="K197:L197"/>
    <mergeCell ref="N197:O197"/>
    <mergeCell ref="K159:L159"/>
    <mergeCell ref="N159:O159"/>
    <mergeCell ref="A182:A183"/>
    <mergeCell ref="B182:B183"/>
    <mergeCell ref="C182:C183"/>
    <mergeCell ref="D182:D183"/>
    <mergeCell ref="E182:E183"/>
    <mergeCell ref="F182:F183"/>
    <mergeCell ref="H182:I182"/>
    <mergeCell ref="K182:L182"/>
    <mergeCell ref="H148:I148"/>
    <mergeCell ref="K148:L148"/>
    <mergeCell ref="N148:O148"/>
    <mergeCell ref="A159:A160"/>
    <mergeCell ref="B159:B160"/>
    <mergeCell ref="C159:C160"/>
    <mergeCell ref="D159:D160"/>
    <mergeCell ref="E159:E160"/>
    <mergeCell ref="F159:F160"/>
    <mergeCell ref="H159:I159"/>
    <mergeCell ref="A148:A149"/>
    <mergeCell ref="B148:B149"/>
    <mergeCell ref="C148:C149"/>
    <mergeCell ref="D148:D149"/>
    <mergeCell ref="E148:E149"/>
    <mergeCell ref="F148:F149"/>
    <mergeCell ref="A138:O138"/>
    <mergeCell ref="A139:A140"/>
    <mergeCell ref="B139:B140"/>
    <mergeCell ref="C139:C140"/>
    <mergeCell ref="D139:D140"/>
    <mergeCell ref="E139:E140"/>
    <mergeCell ref="F139:F140"/>
    <mergeCell ref="H139:I139"/>
    <mergeCell ref="K139:L139"/>
    <mergeCell ref="N139:O139"/>
    <mergeCell ref="N101:O101"/>
    <mergeCell ref="A124:A125"/>
    <mergeCell ref="B124:B125"/>
    <mergeCell ref="C124:C125"/>
    <mergeCell ref="D124:D125"/>
    <mergeCell ref="E124:E125"/>
    <mergeCell ref="F124:F125"/>
    <mergeCell ref="H124:I124"/>
    <mergeCell ref="K124:L124"/>
    <mergeCell ref="N124:O124"/>
    <mergeCell ref="K70:L70"/>
    <mergeCell ref="N70:O70"/>
    <mergeCell ref="A101:A102"/>
    <mergeCell ref="B101:B102"/>
    <mergeCell ref="C101:C102"/>
    <mergeCell ref="D101:D102"/>
    <mergeCell ref="E101:E102"/>
    <mergeCell ref="F101:F102"/>
    <mergeCell ref="H101:I101"/>
    <mergeCell ref="K101:L101"/>
    <mergeCell ref="H51:I51"/>
    <mergeCell ref="K51:L51"/>
    <mergeCell ref="N51:O51"/>
    <mergeCell ref="A70:A71"/>
    <mergeCell ref="B70:B71"/>
    <mergeCell ref="C70:C71"/>
    <mergeCell ref="D70:D71"/>
    <mergeCell ref="E70:E71"/>
    <mergeCell ref="F70:F71"/>
    <mergeCell ref="H70:I70"/>
    <mergeCell ref="H36:I36"/>
    <mergeCell ref="K36:L36"/>
    <mergeCell ref="N36:O36"/>
    <mergeCell ref="A49:O49"/>
    <mergeCell ref="A51:A52"/>
    <mergeCell ref="B51:B52"/>
    <mergeCell ref="C51:C52"/>
    <mergeCell ref="D51:D52"/>
    <mergeCell ref="E51:E52"/>
    <mergeCell ref="F51:F52"/>
    <mergeCell ref="F20:F21"/>
    <mergeCell ref="H20:I20"/>
    <mergeCell ref="K20:L20"/>
    <mergeCell ref="N20:O20"/>
    <mergeCell ref="A36:A37"/>
    <mergeCell ref="B36:B37"/>
    <mergeCell ref="C36:C37"/>
    <mergeCell ref="D36:D37"/>
    <mergeCell ref="E36:E37"/>
    <mergeCell ref="F36:F37"/>
    <mergeCell ref="E13:E14"/>
    <mergeCell ref="F13:F14"/>
    <mergeCell ref="H13:I13"/>
    <mergeCell ref="K13:L13"/>
    <mergeCell ref="N13:O13"/>
    <mergeCell ref="A20:A21"/>
    <mergeCell ref="B20:B21"/>
    <mergeCell ref="C20:C21"/>
    <mergeCell ref="D20:D21"/>
    <mergeCell ref="E20:E21"/>
    <mergeCell ref="A2:O2"/>
    <mergeCell ref="A4:A5"/>
    <mergeCell ref="B4:B5"/>
    <mergeCell ref="C4:C5"/>
    <mergeCell ref="D4:D5"/>
    <mergeCell ref="E4:E5"/>
    <mergeCell ref="F4:F5"/>
    <mergeCell ref="H4:I4"/>
    <mergeCell ref="K4:L4"/>
    <mergeCell ref="N4:O4"/>
    <mergeCell ref="A1:O1"/>
    <mergeCell ref="A223:O223"/>
    <mergeCell ref="A224:O224"/>
    <mergeCell ref="A222:O222"/>
    <mergeCell ref="A13:A14"/>
    <mergeCell ref="B13:B14"/>
    <mergeCell ref="C13:C14"/>
    <mergeCell ref="D13:D14"/>
  </mergeCells>
  <printOptions/>
  <pageMargins left="0.27" right="0.15" top="0.1968503937007874" bottom="0.2362204724409449" header="0.1968503937007874" footer="0.1968503937007874"/>
  <pageSetup fitToHeight="3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Dontsova</dc:creator>
  <cp:keywords/>
  <dc:description/>
  <cp:lastModifiedBy>Татаринцев</cp:lastModifiedBy>
  <cp:lastPrinted>2013-04-25T11:43:31Z</cp:lastPrinted>
  <dcterms:created xsi:type="dcterms:W3CDTF">2003-07-09T06:12:17Z</dcterms:created>
  <dcterms:modified xsi:type="dcterms:W3CDTF">2014-07-08T07:59:42Z</dcterms:modified>
  <cp:category/>
  <cp:version/>
  <cp:contentType/>
  <cp:contentStatus/>
</cp:coreProperties>
</file>